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drawings/drawing3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https://lindegroup-my.sharepoint.com/personal/ch02af_linde_com/Documents/Desktop/"/>
    </mc:Choice>
  </mc:AlternateContent>
  <xr:revisionPtr revIDLastSave="0" documentId="8_{62442940-C4EC-4DB6-AB7A-3456C0B213A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eutsch" sheetId="1" r:id="rId1"/>
    <sheet name="francais" sheetId="4" r:id="rId2"/>
    <sheet name="English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7" i="1" l="1"/>
  <c r="G18" i="1" s="1"/>
  <c r="G10" i="4"/>
  <c r="G16" i="4"/>
  <c r="G17" i="4"/>
  <c r="G25" i="4" s="1"/>
  <c r="G20" i="4"/>
  <c r="G15" i="4"/>
  <c r="G11" i="1"/>
  <c r="G21" i="1"/>
  <c r="G10" i="3"/>
  <c r="G15" i="3"/>
  <c r="G16" i="1"/>
  <c r="G16" i="3"/>
  <c r="G17" i="3"/>
  <c r="G20" i="3"/>
  <c r="G25" i="3"/>
  <c r="G26" i="1" l="1"/>
</calcChain>
</file>

<file path=xl/sharedStrings.xml><?xml version="1.0" encoding="utf-8"?>
<sst xmlns="http://schemas.openxmlformats.org/spreadsheetml/2006/main" count="255" uniqueCount="136">
  <si>
    <t>Trockeneisverlust durch Verdampfung beim Lagern!</t>
  </si>
  <si>
    <t>Isolierbehälter:</t>
  </si>
  <si>
    <t>Material</t>
  </si>
  <si>
    <t>Innen-Mass / L</t>
  </si>
  <si>
    <t>mm</t>
  </si>
  <si>
    <t>Innen-Mass / B</t>
  </si>
  <si>
    <t>Innen-Mass / H</t>
  </si>
  <si>
    <r>
      <t>m</t>
    </r>
    <r>
      <rPr>
        <vertAlign val="superscript"/>
        <sz val="10"/>
        <color indexed="22"/>
        <rFont val="LindeDaxOffice"/>
        <family val="2"/>
      </rPr>
      <t>2</t>
    </r>
  </si>
  <si>
    <t>Isolation- Stärke</t>
  </si>
  <si>
    <t>Aussen- / Umgebungstemperatur</t>
  </si>
  <si>
    <t>°C</t>
  </si>
  <si>
    <t>Trockeneistemperatur</t>
  </si>
  <si>
    <t xml:space="preserve">°C  </t>
  </si>
  <si>
    <t xml:space="preserve">Wärmeleitfähigkeit </t>
  </si>
  <si>
    <t xml:space="preserve">W/(m·K)   </t>
  </si>
  <si>
    <t>Wärmedurchgangskoeffizient</t>
  </si>
  <si>
    <r>
      <t>W/(m</t>
    </r>
    <r>
      <rPr>
        <vertAlign val="superscript"/>
        <sz val="10"/>
        <rFont val="LindeDaxOffice"/>
        <family val="2"/>
      </rPr>
      <t>2</t>
    </r>
    <r>
      <rPr>
        <sz val="10"/>
        <rFont val="LindeDaxOffice"/>
        <family val="2"/>
      </rPr>
      <t xml:space="preserve">·K)   </t>
    </r>
  </si>
  <si>
    <t>Transport- bzw. Lagerzeit</t>
  </si>
  <si>
    <t>Std.</t>
  </si>
  <si>
    <t>Sicherheitsfaktor</t>
  </si>
  <si>
    <t>-</t>
  </si>
  <si>
    <t>(Ein 20%iger Sicherheitsfaktor ist empfohlen.)</t>
  </si>
  <si>
    <t>Verlust durch Verdampfung          ~</t>
  </si>
  <si>
    <t>kg</t>
  </si>
  <si>
    <t>Berechnungsformel :</t>
  </si>
  <si>
    <t>Die Formel gilt bei homogener Verpackung. Wärmeeinfall durch defekte Isolation und undichte Deckeldichtungen sind nicht berücksichtigt.</t>
  </si>
  <si>
    <t>M</t>
  </si>
  <si>
    <t>=</t>
  </si>
  <si>
    <t>U · A · ΔT · t · S</t>
  </si>
  <si>
    <t>wobei</t>
  </si>
  <si>
    <t>U =</t>
  </si>
  <si>
    <r>
      <t>l</t>
    </r>
    <r>
      <rPr>
        <sz val="10"/>
        <rFont val="LindeDaxOffice"/>
        <family val="2"/>
      </rPr>
      <t xml:space="preserve"> </t>
    </r>
  </si>
  <si>
    <t>h</t>
  </si>
  <si>
    <t xml:space="preserve">d </t>
  </si>
  <si>
    <t>benötigte Menge Trockeneis [kg]</t>
  </si>
  <si>
    <t>A</t>
  </si>
  <si>
    <r>
      <t>Innen-Oberfläche-Isolierbehälter [m</t>
    </r>
    <r>
      <rPr>
        <vertAlign val="superscript"/>
        <sz val="10"/>
        <rFont val="LindeDaxOffice"/>
        <family val="2"/>
      </rPr>
      <t>2</t>
    </r>
    <r>
      <rPr>
        <sz val="10"/>
        <rFont val="LindeDaxOffice"/>
        <family val="2"/>
      </rPr>
      <t>]</t>
    </r>
  </si>
  <si>
    <t>ΔT</t>
  </si>
  <si>
    <t>Temperaturdifferenz zwischen Aussen- und Innentemperatur [K]</t>
  </si>
  <si>
    <t>t</t>
  </si>
  <si>
    <t>Lager - bzw. Transportzeit [Std.]</t>
  </si>
  <si>
    <t>S</t>
  </si>
  <si>
    <t>Sicherheitsfaktor [-]</t>
  </si>
  <si>
    <t>Kälteleistung pro kg Trockeneis [640 kJ/kg]</t>
  </si>
  <si>
    <t>U</t>
  </si>
  <si>
    <r>
      <t>Wärmedurchgangskoeffizient-Isolierbehälter (U-Wert) [W/(m</t>
    </r>
    <r>
      <rPr>
        <vertAlign val="superscript"/>
        <sz val="10"/>
        <rFont val="LindeDaxOffice"/>
        <family val="2"/>
      </rPr>
      <t>2</t>
    </r>
    <r>
      <rPr>
        <sz val="10"/>
        <rFont val="LindeDaxOffice"/>
        <family val="2"/>
      </rPr>
      <t>·K)]</t>
    </r>
  </si>
  <si>
    <t>l</t>
  </si>
  <si>
    <t>Wärmeleitfähigkeit-Isolierbehälter [W/(m·K)]</t>
  </si>
  <si>
    <t>d</t>
  </si>
  <si>
    <t>Wandstärke-Isolierbehälter [m]</t>
  </si>
  <si>
    <t>Wärmeleitfähigkeit-Isolierbehälter bei -78°C :</t>
  </si>
  <si>
    <t xml:space="preserve">Polystyrol EPS (z.B. Styropor)       </t>
  </si>
  <si>
    <r>
      <t>Rohdichte: 20 kg/m</t>
    </r>
    <r>
      <rPr>
        <vertAlign val="superscript"/>
        <sz val="10"/>
        <rFont val="LindeDaxOffice"/>
        <family val="2"/>
      </rPr>
      <t>3</t>
    </r>
  </si>
  <si>
    <t>Polyurethan PUR - Hartschaum</t>
  </si>
  <si>
    <r>
      <t>Rohdichte 45 bis 60 kg/m</t>
    </r>
    <r>
      <rPr>
        <vertAlign val="superscript"/>
        <sz val="10"/>
        <rFont val="LindeDaxOffice"/>
        <family val="2"/>
      </rPr>
      <t>3</t>
    </r>
  </si>
  <si>
    <t>Tipps :</t>
  </si>
  <si>
    <r>
      <t>∅</t>
    </r>
    <r>
      <rPr>
        <sz val="10"/>
        <rFont val="LindeDaxOffice"/>
        <family val="2"/>
      </rPr>
      <t>16mm Pellets verwenden für eine homogene Verpackung.</t>
    </r>
  </si>
  <si>
    <r>
      <t xml:space="preserve">Hochwertigere Isolierbehälter verwenden. Je kleiner der </t>
    </r>
    <r>
      <rPr>
        <sz val="10"/>
        <rFont val="Symbol"/>
        <family val="1"/>
        <charset val="2"/>
      </rPr>
      <t>l</t>
    </r>
    <r>
      <rPr>
        <sz val="10"/>
        <rFont val="LindeDaxOffice"/>
        <family val="2"/>
      </rPr>
      <t>-Wert, desto besser die Wärmedämmung.</t>
    </r>
  </si>
  <si>
    <t>Ware vorkühlen. Je kälter die Ware, desto weniger Trockeneis-Verbrauch.</t>
  </si>
  <si>
    <t>Temperaturempfindliche Ware vor direktem Kontakt mit Trockeneis (-78°C) schützen,
z.B. mit einem Karton.</t>
  </si>
  <si>
    <t>Leerräume im Isolierbehälter vermeiden. Diese allenfalls ausfüllen, 
z.B. mit feuchtem Zeitungspapier.</t>
  </si>
  <si>
    <t>Perte de la glace carbonique par évaporation pendant le stockage!</t>
  </si>
  <si>
    <t>Boîte isotherme:</t>
  </si>
  <si>
    <t>Matériau</t>
  </si>
  <si>
    <t>Dimension interieur / L</t>
  </si>
  <si>
    <t>Dimension interieur / B</t>
  </si>
  <si>
    <t>Dimension interieur / H</t>
  </si>
  <si>
    <t>Épaisseur d' insulation</t>
  </si>
  <si>
    <t>Température l'extérieur / ambient</t>
  </si>
  <si>
    <t>Température de la glace carbonique</t>
  </si>
  <si>
    <t xml:space="preserve">Conductivité thermique </t>
  </si>
  <si>
    <t>Thermal Transmission Coefficient</t>
  </si>
  <si>
    <t>Durée de transport ou de stockage</t>
  </si>
  <si>
    <t>Coefficient de sécurité</t>
  </si>
  <si>
    <t xml:space="preserve">-   </t>
  </si>
  <si>
    <t>(Un coefficient de sécurité de 20% est recommandé.)</t>
  </si>
  <si>
    <t>perte par évaporation                         ~</t>
  </si>
  <si>
    <t>Formule :</t>
  </si>
  <si>
    <t>Cette Formule est applicable dans le cas où l'emballage est homogène. L'isolation malformation ou des joints de couvercle n'est pas en rapport avec le rest de la structure d'ensemble.</t>
  </si>
  <si>
    <t>;</t>
  </si>
  <si>
    <t>Poids de la glace carbonique nécessaire [kg]</t>
  </si>
  <si>
    <r>
      <t>Surface l'interieur de la boîte isotherme [m</t>
    </r>
    <r>
      <rPr>
        <vertAlign val="superscript"/>
        <sz val="10"/>
        <rFont val="LindeDaxOffice"/>
        <family val="2"/>
      </rPr>
      <t>2</t>
    </r>
    <r>
      <rPr>
        <sz val="10"/>
        <rFont val="LindeDaxOffice"/>
        <family val="2"/>
      </rPr>
      <t>]</t>
    </r>
  </si>
  <si>
    <t>Differénce de température entre l'extérieur et la température l'interieur [K]</t>
  </si>
  <si>
    <t>Durée de transport ou de stockage [h]</t>
  </si>
  <si>
    <t>Coefficient de sécurité [-]</t>
  </si>
  <si>
    <t>Capacité frigorifique disponibles dans 1 kg de la glace carbonique [640 kJ/kg]</t>
  </si>
  <si>
    <r>
      <t>Thermal transmission coefficient de la boîte isotherme (U) [W/(m</t>
    </r>
    <r>
      <rPr>
        <vertAlign val="superscript"/>
        <sz val="10"/>
        <rFont val="LindeDaxOffice"/>
        <family val="2"/>
      </rPr>
      <t>2</t>
    </r>
    <r>
      <rPr>
        <sz val="10"/>
        <rFont val="LindeDaxOffice"/>
        <family val="2"/>
      </rPr>
      <t>·K)]</t>
    </r>
  </si>
  <si>
    <t>Conductivité thermique de la boîte isotherme [W/(m·K)]</t>
  </si>
  <si>
    <t>Epaisseur des parois de la boîte isotherme [m]</t>
  </si>
  <si>
    <t>Conductivité thermique de la boîte isotherme au -78°C :</t>
  </si>
  <si>
    <t>Mousse de polystyrène PSE (par exemple Styropor)</t>
  </si>
  <si>
    <r>
      <t>Densité 20 kg/m</t>
    </r>
    <r>
      <rPr>
        <vertAlign val="superscript"/>
        <sz val="10"/>
        <rFont val="LindeDaxOffice"/>
        <family val="2"/>
      </rPr>
      <t>3</t>
    </r>
  </si>
  <si>
    <t>Mousse rigide PUR (mousse de polyuréthane)</t>
  </si>
  <si>
    <r>
      <t>Densité 45 - 60 kg/m</t>
    </r>
    <r>
      <rPr>
        <vertAlign val="superscript"/>
        <sz val="10"/>
        <rFont val="LindeDaxOffice"/>
        <family val="2"/>
      </rPr>
      <t>3</t>
    </r>
  </si>
  <si>
    <t>Tips</t>
  </si>
  <si>
    <r>
      <t xml:space="preserve">User </t>
    </r>
    <r>
      <rPr>
        <sz val="8"/>
        <rFont val="LindeDaxOffice"/>
        <family val="2"/>
      </rPr>
      <t>∅</t>
    </r>
    <r>
      <rPr>
        <sz val="10"/>
        <rFont val="LindeDaxOffice"/>
        <family val="2"/>
      </rPr>
      <t>16mm Pellets pour l'emballage homogène.</t>
    </r>
  </si>
  <si>
    <r>
      <t>User les boîtes isothermes de haute qualité. Plus inférieur le conductivité thermique de la boîte isotherme (</t>
    </r>
    <r>
      <rPr>
        <sz val="10"/>
        <rFont val="Symbol"/>
        <family val="1"/>
        <charset val="2"/>
      </rPr>
      <t>l</t>
    </r>
    <r>
      <rPr>
        <sz val="10"/>
        <rFont val="LindeDaxOffice"/>
        <family val="2"/>
      </rPr>
      <t>) plus mieux l'isolation thermique.</t>
    </r>
  </si>
  <si>
    <t>Préréfigérer la marchandise. Plus froid la marchandise plus moins de la consommation 
de glace carbonique</t>
  </si>
  <si>
    <t xml:space="preserve">Protéger la marchandise thermosensible du contact direct avec la glace carbonique (-78°C), par exemple avec carton. </t>
  </si>
  <si>
    <t>Eviter l'espace libre. Les espaces libres combler, par exemple avec papier à journeaux humide.</t>
  </si>
  <si>
    <t>Dry ice loss through evaporation during stockage!</t>
  </si>
  <si>
    <t>Insulated box:</t>
  </si>
  <si>
    <t>Dimension inside / L</t>
  </si>
  <si>
    <t>Dimension inside / W</t>
  </si>
  <si>
    <t>Dimension inside / H</t>
  </si>
  <si>
    <t>Insulation thickness</t>
  </si>
  <si>
    <t>Temperature outside / ambient</t>
  </si>
  <si>
    <t>dry ice temperature</t>
  </si>
  <si>
    <t xml:space="preserve">Thermal conductivity </t>
  </si>
  <si>
    <t xml:space="preserve">Heat transition coefficient </t>
  </si>
  <si>
    <t>Transport- respectively storage time</t>
  </si>
  <si>
    <t>Safety factor</t>
  </si>
  <si>
    <t>(A safety factor of 20% is recommended.)</t>
  </si>
  <si>
    <t>loss through evoporation            ~</t>
  </si>
  <si>
    <t>Calculation :</t>
  </si>
  <si>
    <t>This calculation applies to homogeneous packaging. Heat invasion through damaged insulation or leaky cover-seal are unaccounted.</t>
  </si>
  <si>
    <t>whereas</t>
  </si>
  <si>
    <t>Quantity of Dry ice needed [kg]</t>
  </si>
  <si>
    <r>
      <t>Inner surface area of insulated box [m</t>
    </r>
    <r>
      <rPr>
        <vertAlign val="superscript"/>
        <sz val="10"/>
        <rFont val="LindeDaxOffice"/>
        <family val="2"/>
      </rPr>
      <t>2</t>
    </r>
    <r>
      <rPr>
        <sz val="10"/>
        <rFont val="LindeDaxOffice"/>
        <family val="2"/>
      </rPr>
      <t>]</t>
    </r>
  </si>
  <si>
    <t>Temperature difference between outside- and inside temperature [K]</t>
  </si>
  <si>
    <t>Transport- respectively storage time [h]</t>
  </si>
  <si>
    <t>Safety factor [-]</t>
  </si>
  <si>
    <t>Refrigerating capacity per kg dry ice [640 kJ/kg]</t>
  </si>
  <si>
    <r>
      <t>Heat transition coefficient of insulated box (U) [W/(m</t>
    </r>
    <r>
      <rPr>
        <vertAlign val="superscript"/>
        <sz val="10"/>
        <rFont val="LindeDaxOffice"/>
        <family val="2"/>
      </rPr>
      <t>2</t>
    </r>
    <r>
      <rPr>
        <sz val="10"/>
        <rFont val="LindeDaxOffice"/>
        <family val="2"/>
      </rPr>
      <t>·K)]</t>
    </r>
  </si>
  <si>
    <t>Thermal conductivity of insulated box [W/(m·K)]</t>
  </si>
  <si>
    <t>Wall thickness of insulated box [m]</t>
  </si>
  <si>
    <t>Thermal conductivity of insulated box at -78°C :</t>
  </si>
  <si>
    <t>Polystyrene EPS (e.g. Styropor)</t>
  </si>
  <si>
    <r>
      <t>Molded density 20 kg/m</t>
    </r>
    <r>
      <rPr>
        <vertAlign val="superscript"/>
        <sz val="10"/>
        <rFont val="LindeDaxOffice"/>
        <family val="2"/>
      </rPr>
      <t>3</t>
    </r>
  </si>
  <si>
    <t>Polyurethane PUR - Hardfoam</t>
  </si>
  <si>
    <r>
      <t>Molded density 45 till 60 kg/m</t>
    </r>
    <r>
      <rPr>
        <vertAlign val="superscript"/>
        <sz val="10"/>
        <rFont val="LindeDaxOffice"/>
        <family val="2"/>
      </rPr>
      <t>3</t>
    </r>
  </si>
  <si>
    <r>
      <t xml:space="preserve">Use </t>
    </r>
    <r>
      <rPr>
        <sz val="8"/>
        <rFont val="LindeDaxOffice"/>
        <family val="2"/>
      </rPr>
      <t>∅</t>
    </r>
    <r>
      <rPr>
        <sz val="10"/>
        <rFont val="LindeDaxOffice"/>
        <family val="2"/>
      </rPr>
      <t>16mm Pellets for homogeneous packing.</t>
    </r>
  </si>
  <si>
    <r>
      <t xml:space="preserve">Use better insulated box. The smaller the </t>
    </r>
    <r>
      <rPr>
        <sz val="10"/>
        <rFont val="Symbol"/>
        <family val="1"/>
        <charset val="2"/>
      </rPr>
      <t>l</t>
    </r>
    <r>
      <rPr>
        <sz val="10"/>
        <rFont val="LindeDaxOffice"/>
        <family val="2"/>
      </rPr>
      <t xml:space="preserve">, the better  the heat insulation. </t>
    </r>
  </si>
  <si>
    <t>Precool the goods. The colder the goods, the less dry ice consumption.</t>
  </si>
  <si>
    <t>Protect thermo-sensitive goods of direct contact with dry ice (-78°C), e.g. with carton</t>
  </si>
  <si>
    <t xml:space="preserve">Avoid empty spaces in the insulated box. At the best fill it, e.g. with a moisty newsprint.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</si>
</sst>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"/>
    <numFmt numFmtId="165" formatCode="0.0000"/>
    <numFmt numFmtId="166" formatCode="0.000000"/>
    <numFmt numFmtId="167" formatCode="#,##0.000"/>
    <numFmt numFmtId="168" formatCode="#,##0.00000"/>
  </numFmts>
  <fonts count="21" x14ac:knownFonts="1">
    <font>
      <sz val="10"/>
      <name val="Arial"/>
    </font>
    <font>
      <sz val="10"/>
      <name val="LindeDaxOffice"/>
      <family val="2"/>
    </font>
    <font>
      <b/>
      <sz val="10"/>
      <name val="LindeDaxOffice"/>
      <family val="2"/>
    </font>
    <font>
      <sz val="8"/>
      <name val="Arial"/>
    </font>
    <font>
      <sz val="10"/>
      <name val="Arial"/>
    </font>
    <font>
      <u/>
      <sz val="10"/>
      <name val="LindeDaxOffice"/>
      <family val="2"/>
    </font>
    <font>
      <sz val="10"/>
      <color indexed="22"/>
      <name val="LindeDaxOffice"/>
      <family val="2"/>
    </font>
    <font>
      <vertAlign val="superscript"/>
      <sz val="10"/>
      <color indexed="22"/>
      <name val="LindeDaxOffice"/>
      <family val="2"/>
    </font>
    <font>
      <vertAlign val="superscript"/>
      <sz val="10"/>
      <name val="LindeDaxOffice"/>
      <family val="2"/>
    </font>
    <font>
      <sz val="8"/>
      <name val="LindeDaxOffice"/>
      <family val="2"/>
    </font>
    <font>
      <b/>
      <sz val="8"/>
      <name val="LindeDaxOffice"/>
      <family val="2"/>
    </font>
    <font>
      <sz val="10"/>
      <name val="Symbol"/>
      <family val="1"/>
      <charset val="2"/>
    </font>
    <font>
      <sz val="10"/>
      <color indexed="10"/>
      <name val="LindeDaxOffice"/>
      <family val="2"/>
    </font>
    <font>
      <sz val="10"/>
      <color indexed="9"/>
      <name val="LindeDaxOffice"/>
      <family val="2"/>
    </font>
    <font>
      <sz val="10"/>
      <color indexed="8"/>
      <name val="LindeDaxOffice"/>
      <family val="2"/>
    </font>
    <font>
      <b/>
      <u/>
      <sz val="10"/>
      <name val="LindeDaxOffice"/>
      <family val="2"/>
    </font>
    <font>
      <b/>
      <sz val="10"/>
      <name val="Arial"/>
    </font>
    <font>
      <b/>
      <sz val="14"/>
      <name val="LindeDaxOffice"/>
      <family val="2"/>
    </font>
    <font>
      <sz val="11"/>
      <name val="LindeDaxOffice"/>
      <family val="2"/>
    </font>
    <font>
      <b/>
      <sz val="11"/>
      <name val="LindeDaxOffice"/>
      <family val="2"/>
    </font>
    <font>
      <sz val="11"/>
      <name val="Arial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9"/>
      </right>
      <top style="thin">
        <color indexed="23"/>
      </top>
      <bottom/>
      <diagonal/>
    </border>
    <border>
      <left style="thin">
        <color indexed="23"/>
      </left>
      <right style="thin">
        <color indexed="9"/>
      </right>
      <top/>
      <bottom style="thin">
        <color indexed="9"/>
      </bottom>
      <diagonal/>
    </border>
    <border>
      <left style="thin">
        <color indexed="23"/>
      </left>
      <right style="thin">
        <color indexed="9"/>
      </right>
      <top/>
      <bottom/>
      <diagonal/>
    </border>
    <border>
      <left style="thin">
        <color indexed="23"/>
      </left>
      <right style="thin">
        <color indexed="9"/>
      </right>
      <top style="thin">
        <color indexed="23"/>
      </top>
      <bottom style="thin">
        <color indexed="9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9"/>
      </top>
      <bottom style="thin">
        <color indexed="63"/>
      </bottom>
      <diagonal/>
    </border>
    <border>
      <left/>
      <right style="thin">
        <color indexed="63"/>
      </right>
      <top style="thin">
        <color indexed="9"/>
      </top>
      <bottom style="thin">
        <color indexed="63"/>
      </bottom>
      <diagonal/>
    </border>
    <border>
      <left/>
      <right/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 style="thin">
        <color indexed="63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/>
    <xf numFmtId="0" fontId="1" fillId="2" borderId="0" xfId="0" applyFont="1" applyFill="1"/>
    <xf numFmtId="0" fontId="1" fillId="0" borderId="0" xfId="0" applyFont="1" applyAlignment="1">
      <alignment horizontal="right"/>
    </xf>
    <xf numFmtId="165" fontId="1" fillId="2" borderId="0" xfId="0" applyNumberFormat="1" applyFont="1" applyFill="1"/>
    <xf numFmtId="164" fontId="1" fillId="2" borderId="0" xfId="0" applyNumberFormat="1" applyFont="1" applyFill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/>
    <xf numFmtId="0" fontId="2" fillId="2" borderId="0" xfId="0" applyFont="1" applyFill="1"/>
    <xf numFmtId="0" fontId="5" fillId="2" borderId="0" xfId="0" applyFont="1" applyFill="1"/>
    <xf numFmtId="1" fontId="1" fillId="2" borderId="4" xfId="0" applyNumberFormat="1" applyFont="1" applyFill="1" applyBorder="1" applyAlignment="1" applyProtection="1">
      <alignment horizontal="center"/>
      <protection locked="0"/>
    </xf>
    <xf numFmtId="0" fontId="6" fillId="2" borderId="0" xfId="0" applyFont="1" applyFill="1"/>
    <xf numFmtId="2" fontId="6" fillId="2" borderId="0" xfId="0" applyNumberFormat="1" applyFont="1" applyFill="1" applyAlignment="1">
      <alignment horizontal="center"/>
    </xf>
    <xf numFmtId="167" fontId="6" fillId="2" borderId="0" xfId="0" applyNumberFormat="1" applyFont="1" applyFill="1" applyAlignment="1">
      <alignment horizontal="center"/>
    </xf>
    <xf numFmtId="0" fontId="10" fillId="0" borderId="0" xfId="0" applyFont="1"/>
    <xf numFmtId="0" fontId="9" fillId="0" borderId="0" xfId="0" applyFont="1"/>
    <xf numFmtId="0" fontId="11" fillId="0" borderId="5" xfId="0" applyFont="1" applyBorder="1" applyAlignment="1">
      <alignment horizontal="center"/>
    </xf>
    <xf numFmtId="2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left"/>
    </xf>
    <xf numFmtId="0" fontId="12" fillId="0" borderId="0" xfId="0" applyFont="1"/>
    <xf numFmtId="2" fontId="12" fillId="0" borderId="0" xfId="0" applyNumberFormat="1" applyFont="1" applyAlignment="1">
      <alignment horizontal="right"/>
    </xf>
    <xf numFmtId="0" fontId="13" fillId="0" borderId="0" xfId="0" applyFont="1"/>
    <xf numFmtId="49" fontId="1" fillId="0" borderId="0" xfId="0" applyNumberFormat="1" applyFont="1"/>
    <xf numFmtId="0" fontId="15" fillId="0" borderId="0" xfId="0" applyFont="1"/>
    <xf numFmtId="49" fontId="12" fillId="0" borderId="0" xfId="0" applyNumberFormat="1" applyFont="1"/>
    <xf numFmtId="0" fontId="13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0" xfId="0" applyNumberFormat="1" applyFont="1" applyAlignment="1">
      <alignment vertical="center"/>
    </xf>
    <xf numFmtId="0" fontId="15" fillId="2" borderId="0" xfId="0" applyFont="1" applyFill="1"/>
    <xf numFmtId="0" fontId="12" fillId="2" borderId="0" xfId="0" applyFont="1" applyFill="1"/>
    <xf numFmtId="49" fontId="1" fillId="2" borderId="0" xfId="0" applyNumberFormat="1" applyFont="1" applyFill="1"/>
    <xf numFmtId="0" fontId="9" fillId="2" borderId="0" xfId="0" applyFont="1" applyFill="1" applyAlignment="1">
      <alignment horizontal="left"/>
    </xf>
    <xf numFmtId="0" fontId="3" fillId="0" borderId="0" xfId="0" applyFont="1"/>
    <xf numFmtId="0" fontId="4" fillId="0" borderId="0" xfId="0" applyFont="1"/>
    <xf numFmtId="2" fontId="1" fillId="2" borderId="0" xfId="0" applyNumberFormat="1" applyFont="1" applyFill="1" applyAlignment="1">
      <alignment horizontal="center"/>
    </xf>
    <xf numFmtId="164" fontId="1" fillId="2" borderId="0" xfId="0" applyNumberFormat="1" applyFont="1" applyFill="1" applyAlignment="1">
      <alignment horizontal="center" shrinkToFit="1"/>
    </xf>
    <xf numFmtId="166" fontId="6" fillId="2" borderId="0" xfId="0" applyNumberFormat="1" applyFont="1" applyFill="1" applyAlignment="1">
      <alignment horizontal="center"/>
    </xf>
    <xf numFmtId="164" fontId="9" fillId="0" borderId="0" xfId="0" applyNumberFormat="1" applyFont="1" applyAlignment="1">
      <alignment horizontal="center"/>
    </xf>
    <xf numFmtId="49" fontId="1" fillId="2" borderId="0" xfId="0" applyNumberFormat="1" applyFont="1" applyFill="1" applyAlignment="1">
      <alignment horizontal="center" vertical="top"/>
    </xf>
    <xf numFmtId="49" fontId="14" fillId="0" borderId="0" xfId="0" applyNumberFormat="1" applyFont="1" applyAlignment="1">
      <alignment horizontal="right"/>
    </xf>
    <xf numFmtId="49" fontId="14" fillId="0" borderId="0" xfId="0" applyNumberFormat="1" applyFont="1"/>
    <xf numFmtId="0" fontId="13" fillId="0" borderId="0" xfId="0" applyFont="1" applyProtection="1">
      <protection locked="0"/>
    </xf>
    <xf numFmtId="49" fontId="12" fillId="2" borderId="0" xfId="0" applyNumberFormat="1" applyFont="1" applyFill="1" applyAlignment="1">
      <alignment horizontal="right"/>
    </xf>
    <xf numFmtId="49" fontId="1" fillId="2" borderId="0" xfId="0" applyNumberFormat="1" applyFont="1" applyFill="1" applyAlignment="1">
      <alignment horizontal="right" vertical="center"/>
    </xf>
    <xf numFmtId="49" fontId="1" fillId="2" borderId="0" xfId="0" applyNumberFormat="1" applyFont="1" applyFill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2" fontId="11" fillId="0" borderId="0" xfId="0" applyNumberFormat="1" applyFont="1" applyAlignment="1">
      <alignment horizontal="center"/>
    </xf>
    <xf numFmtId="49" fontId="12" fillId="0" borderId="0" xfId="0" applyNumberFormat="1" applyFont="1" applyAlignment="1">
      <alignment horizontal="right"/>
    </xf>
    <xf numFmtId="49" fontId="1" fillId="0" borderId="0" xfId="0" applyNumberFormat="1" applyFont="1" applyAlignment="1">
      <alignment horizontal="center" vertical="top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right" vertical="center"/>
    </xf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vertical="center" wrapText="1"/>
    </xf>
    <xf numFmtId="168" fontId="6" fillId="2" borderId="0" xfId="0" applyNumberFormat="1" applyFont="1" applyFill="1" applyAlignment="1">
      <alignment horizontal="center"/>
    </xf>
    <xf numFmtId="49" fontId="14" fillId="2" borderId="0" xfId="0" applyNumberFormat="1" applyFont="1" applyFill="1" applyAlignment="1">
      <alignment horizontal="right"/>
    </xf>
    <xf numFmtId="49" fontId="1" fillId="2" borderId="0" xfId="0" applyNumberFormat="1" applyFont="1" applyFill="1" applyAlignment="1">
      <alignment horizontal="right"/>
    </xf>
    <xf numFmtId="49" fontId="1" fillId="0" borderId="0" xfId="0" applyNumberFormat="1" applyFont="1" applyAlignment="1">
      <alignment horizontal="right"/>
    </xf>
    <xf numFmtId="0" fontId="0" fillId="0" borderId="0" xfId="0" applyAlignment="1">
      <alignment vertical="center"/>
    </xf>
    <xf numFmtId="0" fontId="0" fillId="0" borderId="0" xfId="0" applyAlignment="1">
      <alignment vertical="top"/>
    </xf>
    <xf numFmtId="49" fontId="14" fillId="2" borderId="0" xfId="0" applyNumberFormat="1" applyFont="1" applyFill="1" applyAlignment="1">
      <alignment horizontal="center" vertical="center"/>
    </xf>
    <xf numFmtId="0" fontId="16" fillId="0" borderId="0" xfId="0" applyFont="1"/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17" fillId="0" borderId="0" xfId="0" applyFont="1" applyAlignment="1">
      <alignment horizontal="center" vertical="top"/>
    </xf>
    <xf numFmtId="0" fontId="9" fillId="2" borderId="0" xfId="0" applyFont="1" applyFill="1"/>
    <xf numFmtId="0" fontId="1" fillId="0" borderId="6" xfId="0" applyFont="1" applyBorder="1" applyAlignment="1">
      <alignment horizontal="center"/>
    </xf>
    <xf numFmtId="0" fontId="1" fillId="0" borderId="0" xfId="0" applyFont="1" applyAlignment="1">
      <alignment wrapText="1"/>
    </xf>
    <xf numFmtId="0" fontId="9" fillId="0" borderId="0" xfId="0" applyFont="1" applyAlignment="1">
      <alignment wrapText="1"/>
    </xf>
    <xf numFmtId="164" fontId="19" fillId="2" borderId="7" xfId="0" applyNumberFormat="1" applyFont="1" applyFill="1" applyBorder="1" applyAlignment="1">
      <alignment horizontal="center"/>
    </xf>
    <xf numFmtId="0" fontId="19" fillId="2" borderId="8" xfId="0" applyFont="1" applyFill="1" applyBorder="1"/>
    <xf numFmtId="164" fontId="18" fillId="2" borderId="7" xfId="0" applyNumberFormat="1" applyFont="1" applyFill="1" applyBorder="1" applyAlignment="1">
      <alignment horizontal="center"/>
    </xf>
    <xf numFmtId="0" fontId="18" fillId="2" borderId="8" xfId="0" applyFont="1" applyFill="1" applyBorder="1"/>
    <xf numFmtId="0" fontId="0" fillId="0" borderId="0" xfId="0" applyProtection="1">
      <protection locked="0"/>
    </xf>
    <xf numFmtId="2" fontId="1" fillId="2" borderId="9" xfId="0" applyNumberFormat="1" applyFont="1" applyFill="1" applyBorder="1" applyAlignment="1">
      <alignment horizontal="center"/>
    </xf>
    <xf numFmtId="49" fontId="1" fillId="2" borderId="0" xfId="0" applyNumberFormat="1" applyFont="1" applyFill="1" applyAlignment="1">
      <alignment vertical="center" wrapText="1"/>
    </xf>
    <xf numFmtId="0" fontId="0" fillId="2" borderId="0" xfId="0" applyFill="1" applyAlignment="1">
      <alignment vertical="center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0" fontId="17" fillId="0" borderId="0" xfId="0" applyFont="1" applyAlignment="1">
      <alignment horizontal="center" vertical="top"/>
    </xf>
    <xf numFmtId="0" fontId="18" fillId="2" borderId="10" xfId="0" applyFont="1" applyFill="1" applyBorder="1" applyAlignment="1">
      <alignment horizontal="right" vertical="center"/>
    </xf>
    <xf numFmtId="0" fontId="18" fillId="2" borderId="7" xfId="0" applyFont="1" applyFill="1" applyBorder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49" fontId="1" fillId="2" borderId="0" xfId="0" applyNumberFormat="1" applyFont="1" applyFill="1" applyAlignment="1">
      <alignment vertical="top" wrapText="1"/>
    </xf>
    <xf numFmtId="0" fontId="0" fillId="0" borderId="0" xfId="0" applyAlignment="1">
      <alignment vertical="top"/>
    </xf>
    <xf numFmtId="0" fontId="4" fillId="0" borderId="0" xfId="0" applyFont="1" applyAlignment="1">
      <alignment vertical="top"/>
    </xf>
    <xf numFmtId="0" fontId="18" fillId="2" borderId="10" xfId="0" applyFont="1" applyFill="1" applyBorder="1" applyAlignment="1">
      <alignment horizontal="right" vertical="center" wrapText="1"/>
    </xf>
    <xf numFmtId="0" fontId="18" fillId="2" borderId="7" xfId="0" applyFont="1" applyFill="1" applyBorder="1" applyAlignment="1">
      <alignment horizontal="right" vertical="center" wrapText="1"/>
    </xf>
    <xf numFmtId="0" fontId="20" fillId="0" borderId="7" xfId="0" applyFont="1" applyBorder="1" applyAlignment="1">
      <alignment horizontal="righ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Drop" dropLines="2" dropStyle="combo" dx="22" fmlaLink="$C$51" fmlaRange="$D$48:$D$49" noThreeD="1" sel="1" val="0"/>
</file>

<file path=xl/ctrlProps/ctrlProp2.xml><?xml version="1.0" encoding="utf-8"?>
<formControlPr xmlns="http://schemas.microsoft.com/office/spreadsheetml/2009/9/main" objectType="Drop" dropLines="2" dropStyle="combo" dx="22" fmlaLink="$C$50" fmlaRange="$D$47:$D$48" noThreeD="1" sel="1" val="0"/>
</file>

<file path=xl/ctrlProps/ctrlProp3.xml><?xml version="1.0" encoding="utf-8"?>
<formControlPr xmlns="http://schemas.microsoft.com/office/spreadsheetml/2009/9/main" objectType="Drop" dropLines="2" dropStyle="combo" dx="22" fmlaLink="$C$50" fmlaRange="$D$47:$D$49" noThreeD="1" sel="0" val="0"/>
</file>

<file path=xl/ctrlProps/ctrlProp4.xml><?xml version="1.0" encoding="utf-8"?>
<formControlPr xmlns="http://schemas.microsoft.com/office/spreadsheetml/2009/9/main" objectType="Drop" dropLines="2" dropStyle="combo" dx="22" fmlaLink="$C$49" fmlaRange="$D$46:$D$47" noThreeD="1" sel="1" val="0"/>
</file>

<file path=xl/ctrlProps/ctrlProp5.xml><?xml version="1.0" encoding="utf-8"?>
<formControlPr xmlns="http://schemas.microsoft.com/office/spreadsheetml/2009/9/main" objectType="Drop" dropLines="2" dropStyle="combo" dx="22" fmlaLink="$C$49" fmlaRange="$D$46:$D$47" noThreeD="1" sel="1" val="0"/>
</file>

<file path=xl/ctrlProps/ctrlProp6.xml><?xml version="1.0" encoding="utf-8"?>
<formControlPr xmlns="http://schemas.microsoft.com/office/spreadsheetml/2009/9/main" objectType="Drop" dropLines="2" dropStyle="combo" dx="22" fmlaLink="$C$49" fmlaRange="$D$46:$D$47" noThreeD="1" sel="1" val="0"/>
</file>

<file path=xl/ctrlProps/ctrlProp7.xml><?xml version="1.0" encoding="utf-8"?>
<formControlPr xmlns="http://schemas.microsoft.com/office/spreadsheetml/2009/9/main" objectType="Drop" dropLines="2" dropStyle="combo" dx="22" fmlaLink="$C$49" fmlaRange="$D$46:$D$47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1171575</xdr:colOff>
          <xdr:row>4</xdr:row>
          <xdr:rowOff>142875</xdr:rowOff>
        </xdr:from>
        <xdr:to>
          <xdr:col>8</xdr:col>
          <xdr:colOff>171450</xdr:colOff>
          <xdr:row>6</xdr:row>
          <xdr:rowOff>28575</xdr:rowOff>
        </xdr:to>
        <xdr:sp macro="" textlink="">
          <xdr:nvSpPr>
            <xdr:cNvPr id="1030" name="DD_verunrein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723900</xdr:colOff>
          <xdr:row>3</xdr:row>
          <xdr:rowOff>152400</xdr:rowOff>
        </xdr:from>
        <xdr:to>
          <xdr:col>8</xdr:col>
          <xdr:colOff>304800</xdr:colOff>
          <xdr:row>5</xdr:row>
          <xdr:rowOff>47625</xdr:rowOff>
        </xdr:to>
        <xdr:sp macro="" textlink="">
          <xdr:nvSpPr>
            <xdr:cNvPr id="4098" name="DD_verunrein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1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</xdr:row>
          <xdr:rowOff>152400</xdr:rowOff>
        </xdr:from>
        <xdr:to>
          <xdr:col>8</xdr:col>
          <xdr:colOff>0</xdr:colOff>
          <xdr:row>5</xdr:row>
          <xdr:rowOff>28575</xdr:rowOff>
        </xdr:to>
        <xdr:sp macro="" textlink="">
          <xdr:nvSpPr>
            <xdr:cNvPr id="3073" name="DD_verunrein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2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</xdr:row>
          <xdr:rowOff>152400</xdr:rowOff>
        </xdr:from>
        <xdr:to>
          <xdr:col>8</xdr:col>
          <xdr:colOff>0</xdr:colOff>
          <xdr:row>5</xdr:row>
          <xdr:rowOff>28575</xdr:rowOff>
        </xdr:to>
        <xdr:sp macro="" textlink="">
          <xdr:nvSpPr>
            <xdr:cNvPr id="3074" name="DD_verunrein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2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</xdr:row>
          <xdr:rowOff>152400</xdr:rowOff>
        </xdr:from>
        <xdr:to>
          <xdr:col>8</xdr:col>
          <xdr:colOff>0</xdr:colOff>
          <xdr:row>5</xdr:row>
          <xdr:rowOff>28575</xdr:rowOff>
        </xdr:to>
        <xdr:sp macro="" textlink="">
          <xdr:nvSpPr>
            <xdr:cNvPr id="3075" name="DD_verunrein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2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</xdr:row>
          <xdr:rowOff>152400</xdr:rowOff>
        </xdr:from>
        <xdr:to>
          <xdr:col>8</xdr:col>
          <xdr:colOff>0</xdr:colOff>
          <xdr:row>5</xdr:row>
          <xdr:rowOff>28575</xdr:rowOff>
        </xdr:to>
        <xdr:sp macro="" textlink="">
          <xdr:nvSpPr>
            <xdr:cNvPr id="3076" name="DD_verunrein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2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</xdr:row>
          <xdr:rowOff>123825</xdr:rowOff>
        </xdr:from>
        <xdr:to>
          <xdr:col>8</xdr:col>
          <xdr:colOff>323850</xdr:colOff>
          <xdr:row>5</xdr:row>
          <xdr:rowOff>28575</xdr:rowOff>
        </xdr:to>
        <xdr:sp macro="" textlink="">
          <xdr:nvSpPr>
            <xdr:cNvPr id="3077" name="DD_verunrein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2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7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6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5.xml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O67"/>
  <sheetViews>
    <sheetView tabSelected="1" workbookViewId="0">
      <selection activeCell="N15" sqref="N15"/>
    </sheetView>
  </sheetViews>
  <sheetFormatPr baseColWidth="10" defaultColWidth="11.42578125" defaultRowHeight="12.75" x14ac:dyDescent="0.2"/>
  <cols>
    <col min="1" max="1" width="5.85546875" style="5" customWidth="1"/>
    <col min="2" max="2" width="2" style="5" bestFit="1" customWidth="1"/>
    <col min="3" max="3" width="7" style="5" customWidth="1"/>
    <col min="4" max="4" width="11.42578125" style="5"/>
    <col min="5" max="5" width="3.140625" style="5" customWidth="1"/>
    <col min="6" max="6" width="17.7109375" style="5" customWidth="1"/>
    <col min="7" max="8" width="11.42578125" style="5"/>
    <col min="9" max="10" width="6.42578125" style="5" customWidth="1"/>
    <col min="11" max="11" width="11.42578125" style="5"/>
    <col min="16" max="16384" width="11.42578125" style="5"/>
  </cols>
  <sheetData>
    <row r="1" spans="1:15" ht="19.5" x14ac:dyDescent="0.2">
      <c r="A1" s="85" t="s">
        <v>0</v>
      </c>
      <c r="B1" s="85"/>
      <c r="C1" s="85"/>
      <c r="D1" s="85"/>
      <c r="E1" s="85"/>
      <c r="F1" s="85"/>
      <c r="G1" s="85"/>
      <c r="H1" s="85"/>
      <c r="I1" s="85"/>
      <c r="J1" s="85"/>
    </row>
    <row r="2" spans="1:15" ht="19.5" x14ac:dyDescent="0.2">
      <c r="A2" s="70"/>
      <c r="B2" s="70"/>
      <c r="C2" s="70"/>
      <c r="D2" s="70"/>
      <c r="E2" s="70"/>
      <c r="F2" s="70"/>
      <c r="G2" s="70"/>
      <c r="H2" s="70"/>
      <c r="I2" s="70"/>
      <c r="J2" s="70"/>
    </row>
    <row r="3" spans="1:15" s="20" customFormat="1" ht="6" customHeight="1" x14ac:dyDescent="0.25">
      <c r="L3" s="38"/>
      <c r="M3" s="38"/>
      <c r="N3" s="38"/>
      <c r="O3" s="38"/>
    </row>
    <row r="4" spans="1:15" s="13" customFormat="1" ht="6" customHeight="1" x14ac:dyDescent="0.2">
      <c r="B4" s="14"/>
      <c r="C4" s="14"/>
      <c r="D4" s="14"/>
      <c r="E4" s="14"/>
      <c r="F4" s="14"/>
      <c r="G4" s="14"/>
      <c r="H4" s="14"/>
      <c r="I4" s="14"/>
      <c r="L4" s="39"/>
      <c r="M4" s="39"/>
      <c r="N4" s="39"/>
      <c r="O4" s="39"/>
    </row>
    <row r="5" spans="1:15" s="13" customFormat="1" x14ac:dyDescent="0.2">
      <c r="B5" s="14"/>
      <c r="C5" s="15" t="s">
        <v>1</v>
      </c>
      <c r="D5" s="14"/>
      <c r="E5" s="14"/>
      <c r="F5" s="14"/>
      <c r="G5" s="14"/>
      <c r="H5" s="14"/>
      <c r="I5" s="14"/>
      <c r="L5" s="39"/>
      <c r="M5" s="39"/>
      <c r="N5" s="39"/>
      <c r="O5" s="39"/>
    </row>
    <row r="6" spans="1:15" s="13" customFormat="1" x14ac:dyDescent="0.2">
      <c r="B6" s="14"/>
      <c r="C6" s="15"/>
      <c r="D6" s="6" t="s">
        <v>2</v>
      </c>
      <c r="E6" s="14"/>
      <c r="F6" s="14"/>
      <c r="G6" s="14"/>
      <c r="H6" s="14"/>
      <c r="I6" s="14"/>
      <c r="L6" s="39"/>
      <c r="M6" s="39"/>
      <c r="N6" s="39"/>
      <c r="O6" s="39"/>
    </row>
    <row r="7" spans="1:15" s="13" customFormat="1" ht="6.75" customHeight="1" x14ac:dyDescent="0.2">
      <c r="B7" s="14"/>
      <c r="C7" s="15"/>
      <c r="D7" s="14"/>
      <c r="E7" s="14"/>
      <c r="F7" s="14"/>
      <c r="G7" s="14"/>
      <c r="H7" s="14"/>
      <c r="I7" s="14"/>
      <c r="L7" s="39"/>
      <c r="M7" s="39"/>
      <c r="N7" s="39"/>
      <c r="O7" s="39"/>
    </row>
    <row r="8" spans="1:15" x14ac:dyDescent="0.2">
      <c r="B8" s="6"/>
      <c r="C8" s="6"/>
      <c r="D8" s="1" t="s">
        <v>3</v>
      </c>
      <c r="E8" s="6"/>
      <c r="F8" s="6"/>
      <c r="G8" s="10">
        <v>270</v>
      </c>
      <c r="H8" s="6" t="s">
        <v>4</v>
      </c>
      <c r="I8" s="6"/>
      <c r="L8" s="39"/>
      <c r="M8" s="39"/>
      <c r="N8" s="39"/>
      <c r="O8" s="39"/>
    </row>
    <row r="9" spans="1:15" x14ac:dyDescent="0.2">
      <c r="B9" s="6"/>
      <c r="C9" s="6"/>
      <c r="D9" s="1" t="s">
        <v>5</v>
      </c>
      <c r="E9" s="6"/>
      <c r="F9" s="6"/>
      <c r="G9" s="11">
        <v>460</v>
      </c>
      <c r="H9" s="6" t="s">
        <v>4</v>
      </c>
      <c r="I9" s="6"/>
      <c r="L9" s="39"/>
      <c r="M9" s="39"/>
      <c r="N9" s="39"/>
      <c r="O9" s="39"/>
    </row>
    <row r="10" spans="1:15" x14ac:dyDescent="0.2">
      <c r="B10" s="6"/>
      <c r="C10" s="6"/>
      <c r="D10" s="1" t="s">
        <v>6</v>
      </c>
      <c r="E10" s="6"/>
      <c r="F10" s="6"/>
      <c r="G10" s="12">
        <v>260</v>
      </c>
      <c r="H10" s="6" t="s">
        <v>4</v>
      </c>
      <c r="I10" s="6"/>
      <c r="L10" s="39"/>
      <c r="M10" s="39"/>
      <c r="N10" s="39"/>
      <c r="O10" s="39"/>
    </row>
    <row r="11" spans="1:15" ht="15" x14ac:dyDescent="0.2">
      <c r="B11" s="6"/>
      <c r="C11" s="6"/>
      <c r="D11" s="1"/>
      <c r="E11" s="6"/>
      <c r="F11" s="6"/>
      <c r="G11" s="61">
        <f>2*(G8*G9+G9*G10+G10*G8)/1000000</f>
        <v>0.628</v>
      </c>
      <c r="H11" s="17" t="s">
        <v>7</v>
      </c>
      <c r="I11" s="6"/>
      <c r="K11"/>
      <c r="N11" s="39"/>
      <c r="O11" s="39"/>
    </row>
    <row r="12" spans="1:15" x14ac:dyDescent="0.2">
      <c r="B12" s="6"/>
      <c r="C12" s="6"/>
      <c r="D12" s="6" t="s">
        <v>8</v>
      </c>
      <c r="E12" s="6"/>
      <c r="F12" s="6"/>
      <c r="G12" s="16">
        <v>60</v>
      </c>
      <c r="H12" s="6" t="s">
        <v>4</v>
      </c>
      <c r="I12" s="6"/>
      <c r="K12"/>
      <c r="N12" s="39"/>
      <c r="O12" s="39"/>
    </row>
    <row r="13" spans="1:15" x14ac:dyDescent="0.2">
      <c r="B13" s="6"/>
      <c r="C13" s="6"/>
      <c r="D13" s="1"/>
      <c r="E13" s="6"/>
      <c r="F13" s="6"/>
      <c r="G13" s="9"/>
      <c r="H13" s="6"/>
      <c r="I13" s="6"/>
      <c r="K13"/>
      <c r="L13" s="79"/>
      <c r="N13" s="39"/>
      <c r="O13" s="39"/>
    </row>
    <row r="14" spans="1:15" x14ac:dyDescent="0.2">
      <c r="B14" s="6"/>
      <c r="C14" s="6"/>
      <c r="D14" s="1" t="s">
        <v>9</v>
      </c>
      <c r="E14" s="6"/>
      <c r="F14" s="6"/>
      <c r="G14" s="69">
        <v>20</v>
      </c>
      <c r="H14" s="6" t="s">
        <v>10</v>
      </c>
      <c r="I14" s="6"/>
      <c r="L14" s="39"/>
      <c r="M14" s="39"/>
      <c r="N14" s="39"/>
      <c r="O14" s="39"/>
    </row>
    <row r="15" spans="1:15" x14ac:dyDescent="0.2">
      <c r="B15" s="6"/>
      <c r="C15" s="6"/>
      <c r="D15" s="1" t="s">
        <v>11</v>
      </c>
      <c r="E15" s="6"/>
      <c r="F15" s="6"/>
      <c r="G15" s="40">
        <v>-78</v>
      </c>
      <c r="H15" s="6" t="s">
        <v>12</v>
      </c>
      <c r="I15" s="6"/>
      <c r="L15" s="39"/>
      <c r="M15" s="39"/>
      <c r="N15" s="39"/>
      <c r="O15" s="39"/>
    </row>
    <row r="16" spans="1:15" x14ac:dyDescent="0.2">
      <c r="B16" s="6"/>
      <c r="C16" s="6"/>
      <c r="D16" s="1"/>
      <c r="E16" s="6"/>
      <c r="F16" s="6"/>
      <c r="G16" s="18">
        <f>-1*(G15-G14)</f>
        <v>98</v>
      </c>
      <c r="H16" s="6"/>
      <c r="I16" s="6"/>
      <c r="K16"/>
      <c r="N16" s="39"/>
      <c r="O16" s="39"/>
    </row>
    <row r="17" spans="1:15" x14ac:dyDescent="0.2">
      <c r="B17" s="6"/>
      <c r="C17" s="6"/>
      <c r="D17" s="6" t="s">
        <v>13</v>
      </c>
      <c r="E17" s="6"/>
      <c r="F17" s="6"/>
      <c r="G17" s="41">
        <f>IF(C51=1,C48,C49)</f>
        <v>2.1999999999999999E-2</v>
      </c>
      <c r="H17" s="6" t="s">
        <v>14</v>
      </c>
      <c r="I17" s="6"/>
      <c r="K17"/>
      <c r="N17" s="39"/>
      <c r="O17" s="39"/>
    </row>
    <row r="18" spans="1:15" ht="15" x14ac:dyDescent="0.2">
      <c r="B18" s="6"/>
      <c r="C18" s="6"/>
      <c r="D18" s="6" t="s">
        <v>15</v>
      </c>
      <c r="E18" s="6"/>
      <c r="F18" s="6"/>
      <c r="G18" s="41">
        <f>G17/(G12/1000)</f>
        <v>0.36666666666666664</v>
      </c>
      <c r="H18" s="6" t="s">
        <v>16</v>
      </c>
      <c r="I18" s="6"/>
      <c r="K18"/>
      <c r="N18" s="39"/>
      <c r="O18" s="39"/>
    </row>
    <row r="19" spans="1:15" x14ac:dyDescent="0.2">
      <c r="B19" s="6"/>
      <c r="C19" s="6"/>
      <c r="D19" s="6"/>
      <c r="E19" s="6"/>
      <c r="F19" s="6"/>
      <c r="G19" s="42"/>
      <c r="H19" s="6"/>
      <c r="I19" s="6"/>
      <c r="L19" s="39"/>
      <c r="M19" s="39"/>
      <c r="N19" s="39"/>
      <c r="O19" s="39"/>
    </row>
    <row r="20" spans="1:15" s="21" customFormat="1" ht="6" customHeight="1" x14ac:dyDescent="0.25">
      <c r="G20" s="43"/>
      <c r="L20" s="38"/>
      <c r="M20" s="38"/>
      <c r="N20" s="38"/>
      <c r="O20" s="38"/>
    </row>
    <row r="21" spans="1:15" x14ac:dyDescent="0.2">
      <c r="B21" s="6"/>
      <c r="C21" s="6"/>
      <c r="D21" s="6"/>
      <c r="E21" s="6"/>
      <c r="F21" s="6"/>
      <c r="G21" s="18">
        <f>-1*(G15-G14)</f>
        <v>98</v>
      </c>
      <c r="H21" s="17" t="s">
        <v>10</v>
      </c>
      <c r="I21" s="6"/>
      <c r="L21" s="39"/>
      <c r="M21" s="39"/>
      <c r="N21" s="39"/>
      <c r="O21" s="39"/>
    </row>
    <row r="22" spans="1:15" x14ac:dyDescent="0.2">
      <c r="B22" s="6"/>
      <c r="C22" s="1" t="s">
        <v>17</v>
      </c>
      <c r="D22" s="2"/>
      <c r="E22" s="6"/>
      <c r="F22" s="6"/>
      <c r="G22" s="3">
        <v>24</v>
      </c>
      <c r="H22" s="6" t="s">
        <v>18</v>
      </c>
      <c r="I22" s="6"/>
      <c r="L22" s="39"/>
      <c r="M22" s="39"/>
      <c r="N22" s="39"/>
      <c r="O22" s="39"/>
    </row>
    <row r="23" spans="1:15" x14ac:dyDescent="0.2">
      <c r="B23" s="6"/>
      <c r="C23" s="1" t="s">
        <v>19</v>
      </c>
      <c r="D23" s="2"/>
      <c r="E23" s="6"/>
      <c r="F23" s="6"/>
      <c r="G23" s="4">
        <v>1.2</v>
      </c>
      <c r="H23" s="36" t="s">
        <v>20</v>
      </c>
      <c r="I23" s="6"/>
      <c r="L23" s="39"/>
      <c r="M23" s="39"/>
      <c r="N23" s="39"/>
      <c r="O23" s="39"/>
    </row>
    <row r="24" spans="1:15" ht="12" customHeight="1" x14ac:dyDescent="0.25">
      <c r="B24" s="6"/>
      <c r="C24" s="37" t="s">
        <v>21</v>
      </c>
      <c r="D24" s="2"/>
      <c r="E24" s="6"/>
      <c r="F24" s="6"/>
      <c r="G24" s="40"/>
      <c r="H24" s="36"/>
      <c r="I24" s="6"/>
      <c r="L24" s="39"/>
      <c r="M24" s="39"/>
      <c r="N24" s="39"/>
      <c r="O24" s="39"/>
    </row>
    <row r="25" spans="1:15" ht="6" customHeight="1" x14ac:dyDescent="0.25">
      <c r="B25" s="6"/>
      <c r="C25" s="37"/>
      <c r="D25" s="2"/>
      <c r="E25" s="6"/>
      <c r="F25" s="6"/>
      <c r="G25" s="40"/>
      <c r="H25" s="6"/>
      <c r="I25" s="6"/>
      <c r="L25" s="39"/>
      <c r="M25" s="39"/>
      <c r="N25" s="39"/>
      <c r="O25" s="39"/>
    </row>
    <row r="26" spans="1:15" s="13" customFormat="1" ht="15" x14ac:dyDescent="0.25">
      <c r="B26" s="14"/>
      <c r="C26" s="86" t="s">
        <v>22</v>
      </c>
      <c r="D26" s="87"/>
      <c r="E26" s="87"/>
      <c r="F26" s="87"/>
      <c r="G26" s="75">
        <f>(G18*G11*G21*G22*G23*3.6)/640</f>
        <v>3.6557135999999995</v>
      </c>
      <c r="H26" s="76" t="s">
        <v>23</v>
      </c>
      <c r="I26" s="14"/>
      <c r="L26" s="68"/>
      <c r="M26" s="68"/>
      <c r="N26" s="68"/>
      <c r="O26" s="68"/>
    </row>
    <row r="27" spans="1:15" ht="6" customHeight="1" x14ac:dyDescent="0.2">
      <c r="B27" s="6"/>
      <c r="C27" s="6"/>
      <c r="D27" s="6"/>
      <c r="E27" s="6"/>
      <c r="F27" s="6"/>
      <c r="G27" s="8"/>
      <c r="H27" s="6"/>
      <c r="I27" s="6"/>
      <c r="L27" s="39"/>
      <c r="M27" s="39"/>
      <c r="N27" s="39"/>
      <c r="O27" s="39"/>
    </row>
    <row r="28" spans="1:15" s="21" customFormat="1" ht="6" customHeight="1" x14ac:dyDescent="0.25">
      <c r="L28" s="38"/>
      <c r="M28" s="38"/>
      <c r="N28" s="38"/>
      <c r="O28" s="38"/>
    </row>
    <row r="29" spans="1:15" x14ac:dyDescent="0.2">
      <c r="A29" s="29"/>
      <c r="L29" s="39"/>
      <c r="M29" s="39"/>
      <c r="N29" s="39"/>
      <c r="O29" s="39"/>
    </row>
    <row r="30" spans="1:15" x14ac:dyDescent="0.2">
      <c r="A30" s="29" t="s">
        <v>24</v>
      </c>
      <c r="L30" s="39"/>
      <c r="M30" s="39"/>
      <c r="N30" s="39"/>
      <c r="O30" s="39"/>
    </row>
    <row r="31" spans="1:15" ht="27" customHeight="1" x14ac:dyDescent="0.2">
      <c r="A31" s="83" t="s">
        <v>25</v>
      </c>
      <c r="B31" s="84"/>
      <c r="C31" s="84"/>
      <c r="D31" s="84"/>
      <c r="E31" s="84"/>
      <c r="F31" s="84"/>
      <c r="G31" s="84"/>
      <c r="H31" s="84"/>
      <c r="I31" s="84"/>
      <c r="J31" s="84"/>
      <c r="L31" s="39"/>
      <c r="M31" s="39"/>
      <c r="N31" s="39"/>
      <c r="O31" s="39"/>
    </row>
    <row r="32" spans="1:15" ht="6" customHeight="1" x14ac:dyDescent="0.2">
      <c r="A32" s="73"/>
      <c r="L32" s="39"/>
      <c r="M32" s="39"/>
      <c r="N32" s="39"/>
      <c r="O32" s="39"/>
    </row>
    <row r="33" spans="1:15" x14ac:dyDescent="0.2">
      <c r="A33" s="89" t="s">
        <v>26</v>
      </c>
      <c r="B33" s="89" t="s">
        <v>27</v>
      </c>
      <c r="C33" s="90" t="s">
        <v>28</v>
      </c>
      <c r="D33" s="90"/>
      <c r="F33" s="89" t="s">
        <v>29</v>
      </c>
      <c r="G33" s="88" t="s">
        <v>30</v>
      </c>
      <c r="H33" s="22" t="s">
        <v>31</v>
      </c>
      <c r="I33" s="52"/>
      <c r="L33" s="39"/>
      <c r="M33" s="39"/>
      <c r="N33" s="39"/>
      <c r="O33" s="39"/>
    </row>
    <row r="34" spans="1:15" x14ac:dyDescent="0.2">
      <c r="A34" s="89"/>
      <c r="B34" s="89"/>
      <c r="C34" s="91" t="s">
        <v>32</v>
      </c>
      <c r="D34" s="91"/>
      <c r="F34" s="89"/>
      <c r="G34" s="88"/>
      <c r="H34" s="72" t="s">
        <v>33</v>
      </c>
      <c r="I34" s="52"/>
      <c r="L34" s="39"/>
      <c r="M34" s="39"/>
      <c r="N34" s="39"/>
      <c r="O34" s="39"/>
    </row>
    <row r="35" spans="1:15" ht="6" customHeight="1" x14ac:dyDescent="0.2">
      <c r="A35" s="52"/>
      <c r="L35" s="39"/>
      <c r="M35" s="39"/>
      <c r="N35" s="39"/>
      <c r="O35" s="39"/>
    </row>
    <row r="36" spans="1:15" x14ac:dyDescent="0.2">
      <c r="A36" s="52" t="s">
        <v>26</v>
      </c>
      <c r="B36" s="5" t="s">
        <v>27</v>
      </c>
      <c r="C36" s="5" t="s">
        <v>34</v>
      </c>
      <c r="L36" s="39"/>
      <c r="M36" s="39"/>
      <c r="N36" s="39"/>
      <c r="O36" s="39"/>
    </row>
    <row r="37" spans="1:15" ht="15" x14ac:dyDescent="0.2">
      <c r="A37" s="52" t="s">
        <v>35</v>
      </c>
      <c r="B37" s="5" t="s">
        <v>27</v>
      </c>
      <c r="C37" s="5" t="s">
        <v>36</v>
      </c>
      <c r="L37" s="39"/>
      <c r="M37" s="39"/>
      <c r="N37" s="39"/>
      <c r="O37" s="39"/>
    </row>
    <row r="38" spans="1:15" x14ac:dyDescent="0.2">
      <c r="A38" s="52" t="s">
        <v>37</v>
      </c>
      <c r="B38" s="5" t="s">
        <v>27</v>
      </c>
      <c r="C38" s="5" t="s">
        <v>38</v>
      </c>
      <c r="L38" s="39"/>
      <c r="M38" s="39"/>
      <c r="N38" s="39"/>
      <c r="O38" s="39"/>
    </row>
    <row r="39" spans="1:15" x14ac:dyDescent="0.2">
      <c r="A39" s="52" t="s">
        <v>39</v>
      </c>
      <c r="B39" s="5" t="s">
        <v>27</v>
      </c>
      <c r="C39" s="5" t="s">
        <v>40</v>
      </c>
      <c r="L39" s="39"/>
      <c r="M39" s="39"/>
      <c r="N39" s="39"/>
      <c r="O39" s="39"/>
    </row>
    <row r="40" spans="1:15" x14ac:dyDescent="0.2">
      <c r="A40" s="52" t="s">
        <v>41</v>
      </c>
      <c r="B40" s="5" t="s">
        <v>27</v>
      </c>
      <c r="C40" s="5" t="s">
        <v>42</v>
      </c>
      <c r="L40" s="39"/>
      <c r="M40" s="39"/>
      <c r="N40" s="39"/>
      <c r="O40" s="39"/>
    </row>
    <row r="41" spans="1:15" x14ac:dyDescent="0.2">
      <c r="A41" s="52" t="s">
        <v>32</v>
      </c>
      <c r="B41" s="5" t="s">
        <v>27</v>
      </c>
      <c r="C41" s="5" t="s">
        <v>43</v>
      </c>
      <c r="L41" s="39"/>
      <c r="M41" s="39"/>
      <c r="N41" s="39"/>
      <c r="O41" s="39"/>
    </row>
    <row r="42" spans="1:15" ht="15" x14ac:dyDescent="0.2">
      <c r="A42" s="52" t="s">
        <v>44</v>
      </c>
      <c r="B42" s="5" t="s">
        <v>27</v>
      </c>
      <c r="C42" s="5" t="s">
        <v>45</v>
      </c>
      <c r="L42" s="39"/>
      <c r="M42" s="39"/>
      <c r="N42" s="39"/>
      <c r="O42" s="39"/>
    </row>
    <row r="43" spans="1:15" x14ac:dyDescent="0.2">
      <c r="A43" s="53" t="s">
        <v>46</v>
      </c>
      <c r="B43" s="5" t="s">
        <v>27</v>
      </c>
      <c r="C43" s="5" t="s">
        <v>47</v>
      </c>
      <c r="L43" s="39"/>
      <c r="M43" s="39"/>
      <c r="N43" s="39"/>
      <c r="O43" s="39"/>
    </row>
    <row r="44" spans="1:15" x14ac:dyDescent="0.2">
      <c r="A44" s="52" t="s">
        <v>48</v>
      </c>
      <c r="B44" s="5" t="s">
        <v>27</v>
      </c>
      <c r="C44" s="5" t="s">
        <v>49</v>
      </c>
      <c r="L44" s="39"/>
      <c r="M44" s="39"/>
      <c r="N44" s="39"/>
      <c r="O44" s="39"/>
    </row>
    <row r="45" spans="1:15" ht="6" customHeight="1" x14ac:dyDescent="0.2">
      <c r="L45" s="39"/>
      <c r="M45" s="39"/>
      <c r="N45" s="39"/>
      <c r="O45" s="39"/>
    </row>
    <row r="46" spans="1:15" ht="6" customHeight="1" x14ac:dyDescent="0.2">
      <c r="L46" s="39"/>
      <c r="M46" s="39"/>
      <c r="N46" s="39"/>
      <c r="O46" s="39"/>
    </row>
    <row r="47" spans="1:15" x14ac:dyDescent="0.2">
      <c r="A47" s="29" t="s">
        <v>50</v>
      </c>
      <c r="L47" s="39"/>
      <c r="M47" s="39"/>
      <c r="N47" s="39"/>
      <c r="O47" s="39"/>
    </row>
    <row r="48" spans="1:15" ht="15" x14ac:dyDescent="0.2">
      <c r="A48" s="54" t="s">
        <v>46</v>
      </c>
      <c r="B48" s="23" t="s">
        <v>27</v>
      </c>
      <c r="C48" s="24">
        <v>2.1999999999999999E-2</v>
      </c>
      <c r="D48" s="5" t="s">
        <v>51</v>
      </c>
      <c r="G48" s="51" t="s">
        <v>52</v>
      </c>
      <c r="H48" s="25"/>
      <c r="L48" s="39"/>
      <c r="M48" s="39"/>
      <c r="N48" s="39"/>
      <c r="O48" s="39"/>
    </row>
    <row r="49" spans="1:15" ht="15" x14ac:dyDescent="0.2">
      <c r="A49" s="54" t="s">
        <v>46</v>
      </c>
      <c r="B49" s="23" t="s">
        <v>27</v>
      </c>
      <c r="C49" s="24">
        <v>2.4E-2</v>
      </c>
      <c r="D49" s="5" t="s">
        <v>53</v>
      </c>
      <c r="E49" s="25"/>
      <c r="F49" s="26"/>
      <c r="G49" s="51" t="s">
        <v>54</v>
      </c>
      <c r="H49" s="25"/>
      <c r="L49" s="39"/>
      <c r="M49" s="39"/>
      <c r="N49" s="39"/>
      <c r="O49" s="39"/>
    </row>
    <row r="50" spans="1:15" x14ac:dyDescent="0.2">
      <c r="A50" s="54"/>
      <c r="B50" s="23"/>
      <c r="C50" s="24"/>
      <c r="E50" s="25"/>
      <c r="F50" s="26"/>
      <c r="G50" s="51"/>
      <c r="H50" s="25"/>
      <c r="L50" s="39"/>
      <c r="M50" s="39"/>
      <c r="N50" s="39"/>
      <c r="O50" s="39"/>
    </row>
    <row r="51" spans="1:15" ht="8.1" customHeight="1" x14ac:dyDescent="0.2">
      <c r="C51" s="47">
        <v>1</v>
      </c>
      <c r="F51" s="7"/>
      <c r="G51" s="25"/>
      <c r="H51" s="25"/>
      <c r="L51" s="39"/>
      <c r="M51" s="39"/>
      <c r="N51" s="39"/>
      <c r="O51" s="39"/>
    </row>
    <row r="52" spans="1:15" x14ac:dyDescent="0.2">
      <c r="A52" s="34" t="s">
        <v>55</v>
      </c>
      <c r="B52" s="6"/>
      <c r="C52" s="6"/>
      <c r="D52" s="6"/>
      <c r="E52" s="6"/>
      <c r="F52" s="6"/>
      <c r="G52" s="6"/>
      <c r="H52" s="6"/>
      <c r="I52" s="6"/>
      <c r="J52" s="6"/>
      <c r="L52" s="39"/>
      <c r="M52" s="39"/>
      <c r="N52" s="39"/>
      <c r="O52" s="39"/>
    </row>
    <row r="53" spans="1:15" ht="13.5" x14ac:dyDescent="0.25">
      <c r="A53" s="34"/>
      <c r="B53" s="67" t="s">
        <v>20</v>
      </c>
      <c r="C53" s="71" t="s">
        <v>56</v>
      </c>
      <c r="D53" s="6"/>
      <c r="E53" s="6"/>
      <c r="F53" s="6"/>
      <c r="G53" s="6"/>
      <c r="H53" s="6"/>
      <c r="I53" s="6"/>
      <c r="J53" s="6"/>
      <c r="L53" s="39"/>
      <c r="M53" s="39"/>
      <c r="N53" s="39"/>
      <c r="O53" s="39"/>
    </row>
    <row r="54" spans="1:15" x14ac:dyDescent="0.2">
      <c r="A54" s="34"/>
      <c r="B54" s="67" t="s">
        <v>20</v>
      </c>
      <c r="C54" s="6" t="s">
        <v>57</v>
      </c>
      <c r="D54" s="6"/>
      <c r="E54" s="6"/>
      <c r="F54" s="6"/>
      <c r="G54" s="6"/>
      <c r="H54" s="6"/>
      <c r="I54" s="6"/>
      <c r="J54" s="6"/>
      <c r="L54" s="39"/>
      <c r="M54" s="39"/>
      <c r="N54" s="39"/>
      <c r="O54" s="39"/>
    </row>
    <row r="55" spans="1:15" s="28" customFormat="1" x14ac:dyDescent="0.2">
      <c r="A55" s="62"/>
      <c r="B55" s="44" t="s">
        <v>20</v>
      </c>
      <c r="C55" s="81" t="s">
        <v>58</v>
      </c>
      <c r="D55" s="82"/>
      <c r="E55" s="82"/>
      <c r="F55" s="82"/>
      <c r="G55" s="82"/>
      <c r="H55" s="82"/>
      <c r="I55" s="82"/>
      <c r="J55" s="82"/>
      <c r="L55" s="39"/>
      <c r="M55" s="39"/>
      <c r="N55" s="39"/>
      <c r="O55" s="39"/>
    </row>
    <row r="56" spans="1:15" s="28" customFormat="1" ht="27" customHeight="1" x14ac:dyDescent="0.2">
      <c r="A56" s="62"/>
      <c r="B56" s="44" t="s">
        <v>20</v>
      </c>
      <c r="C56" s="81" t="s">
        <v>59</v>
      </c>
      <c r="D56" s="82"/>
      <c r="E56" s="82"/>
      <c r="F56" s="82"/>
      <c r="G56" s="82"/>
      <c r="H56" s="82"/>
      <c r="I56" s="82"/>
      <c r="J56" s="82"/>
      <c r="L56" s="39"/>
      <c r="M56" s="39"/>
      <c r="N56" s="39"/>
      <c r="O56" s="39"/>
    </row>
    <row r="57" spans="1:15" s="28" customFormat="1" ht="27" customHeight="1" x14ac:dyDescent="0.2">
      <c r="A57" s="63"/>
      <c r="B57" s="44" t="s">
        <v>20</v>
      </c>
      <c r="C57" s="81" t="s">
        <v>60</v>
      </c>
      <c r="D57" s="82"/>
      <c r="E57" s="82"/>
      <c r="F57" s="82"/>
      <c r="G57" s="82"/>
      <c r="H57" s="82"/>
      <c r="I57" s="82"/>
      <c r="J57" s="82"/>
      <c r="L57" s="39"/>
      <c r="M57" s="39"/>
      <c r="N57" s="39"/>
      <c r="O57" s="39"/>
    </row>
    <row r="58" spans="1:15" s="28" customFormat="1" ht="12.75" customHeight="1" x14ac:dyDescent="0.2">
      <c r="A58" s="64"/>
      <c r="B58" s="56"/>
      <c r="C58" s="60"/>
      <c r="D58" s="65"/>
      <c r="E58" s="65"/>
      <c r="F58" s="65"/>
      <c r="G58" s="65"/>
      <c r="H58" s="65"/>
      <c r="I58" s="65"/>
      <c r="J58" s="65"/>
      <c r="L58" s="39"/>
      <c r="M58" s="39"/>
      <c r="N58" s="39"/>
      <c r="O58" s="39"/>
    </row>
    <row r="59" spans="1:15" s="28" customFormat="1" x14ac:dyDescent="0.2">
      <c r="L59" s="39"/>
      <c r="M59" s="39"/>
      <c r="N59" s="39"/>
      <c r="O59" s="39"/>
    </row>
    <row r="60" spans="1:15" s="28" customFormat="1" x14ac:dyDescent="0.2">
      <c r="L60" s="39"/>
      <c r="M60" s="39"/>
      <c r="N60" s="39"/>
      <c r="O60" s="39"/>
    </row>
    <row r="61" spans="1:15" s="28" customFormat="1" x14ac:dyDescent="0.2">
      <c r="A61" s="45"/>
      <c r="B61" s="45"/>
      <c r="C61" s="46"/>
      <c r="L61" s="39"/>
      <c r="M61" s="39"/>
      <c r="N61" s="39"/>
      <c r="O61" s="39"/>
    </row>
    <row r="62" spans="1:15" s="28" customFormat="1" x14ac:dyDescent="0.2">
      <c r="A62" s="45"/>
      <c r="B62" s="45"/>
      <c r="C62" s="46"/>
      <c r="L62" s="39"/>
      <c r="M62" s="39"/>
      <c r="N62" s="39"/>
      <c r="O62" s="39"/>
    </row>
    <row r="63" spans="1:15" x14ac:dyDescent="0.2">
      <c r="A63" s="45"/>
      <c r="B63" s="28"/>
      <c r="C63" s="28"/>
      <c r="D63" s="28"/>
      <c r="L63" s="39"/>
      <c r="M63" s="39"/>
      <c r="N63" s="39"/>
      <c r="O63" s="39"/>
    </row>
    <row r="64" spans="1:15" x14ac:dyDescent="0.2">
      <c r="L64" s="39"/>
      <c r="M64" s="39"/>
      <c r="N64" s="39"/>
      <c r="O64" s="39"/>
    </row>
    <row r="65" spans="1:15" x14ac:dyDescent="0.2">
      <c r="A65" s="7"/>
      <c r="L65" s="39"/>
      <c r="M65" s="39"/>
      <c r="N65" s="39"/>
      <c r="O65" s="39"/>
    </row>
    <row r="66" spans="1:15" x14ac:dyDescent="0.2">
      <c r="A66" s="7"/>
      <c r="L66" s="39"/>
      <c r="M66" s="39"/>
      <c r="N66" s="39"/>
      <c r="O66" s="39"/>
    </row>
    <row r="67" spans="1:15" x14ac:dyDescent="0.2">
      <c r="L67" s="39"/>
      <c r="M67" s="39"/>
      <c r="N67" s="39"/>
      <c r="O67" s="39"/>
    </row>
  </sheetData>
  <sheetProtection password="DD63" sheet="1" objects="1" scenarios="1"/>
  <mergeCells count="12">
    <mergeCell ref="C57:J57"/>
    <mergeCell ref="A31:J31"/>
    <mergeCell ref="C56:J56"/>
    <mergeCell ref="C55:J55"/>
    <mergeCell ref="A1:J1"/>
    <mergeCell ref="C26:F26"/>
    <mergeCell ref="G33:G34"/>
    <mergeCell ref="F33:F34"/>
    <mergeCell ref="A33:A34"/>
    <mergeCell ref="B33:B34"/>
    <mergeCell ref="C33:D33"/>
    <mergeCell ref="C34:D34"/>
  </mergeCells>
  <phoneticPr fontId="3" type="noConversion"/>
  <pageMargins left="0.98425196850393704" right="0.59055118110236227" top="0.59055118110236227" bottom="0.39370078740157483" header="0.35433070866141736" footer="0.31496062992125984"/>
  <pageSetup paperSize="9" orientation="portrait" r:id="rId1"/>
  <headerFooter alignWithMargins="0">
    <oddFooter>&amp;L&amp;"LindeDaxOffice,Standard"&amp;8Mark Maurer/ 2012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r:id="rId4" name="DD_verunrein">
              <controlPr locked="0" defaultSize="0" autoFill="0" autoLine="0" autoPict="0">
                <anchor moveWithCells="1">
                  <from>
                    <xdr:col>5</xdr:col>
                    <xdr:colOff>1171575</xdr:colOff>
                    <xdr:row>4</xdr:row>
                    <xdr:rowOff>142875</xdr:rowOff>
                  </from>
                  <to>
                    <xdr:col>8</xdr:col>
                    <xdr:colOff>171450</xdr:colOff>
                    <xdr:row>6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86"/>
  <sheetViews>
    <sheetView zoomScaleNormal="100" workbookViewId="0">
      <selection activeCell="G7" sqref="G7"/>
    </sheetView>
  </sheetViews>
  <sheetFormatPr baseColWidth="10" defaultColWidth="11.42578125" defaultRowHeight="12.75" x14ac:dyDescent="0.2"/>
  <cols>
    <col min="1" max="1" width="5.85546875" style="5" customWidth="1"/>
    <col min="2" max="2" width="2" style="5" bestFit="1" customWidth="1"/>
    <col min="3" max="3" width="7" style="5" customWidth="1"/>
    <col min="4" max="4" width="11.42578125" style="5"/>
    <col min="5" max="5" width="3.140625" style="5" customWidth="1"/>
    <col min="6" max="6" width="23.5703125" style="5" customWidth="1"/>
    <col min="7" max="8" width="11.42578125" style="5"/>
    <col min="9" max="9" width="6.7109375" style="5" customWidth="1"/>
    <col min="15" max="16384" width="11.42578125" style="5"/>
  </cols>
  <sheetData>
    <row r="1" spans="1:15" ht="19.5" x14ac:dyDescent="0.2">
      <c r="A1" s="85" t="s">
        <v>61</v>
      </c>
      <c r="B1" s="85"/>
      <c r="C1" s="85"/>
      <c r="D1" s="85"/>
      <c r="E1" s="85"/>
      <c r="F1" s="85"/>
      <c r="G1" s="85"/>
      <c r="H1" s="85"/>
      <c r="I1" s="85"/>
      <c r="J1" s="70"/>
      <c r="K1" s="5"/>
      <c r="O1"/>
    </row>
    <row r="2" spans="1:15" ht="19.5" x14ac:dyDescent="0.2">
      <c r="A2" s="70"/>
      <c r="B2" s="70"/>
      <c r="C2" s="70"/>
      <c r="D2" s="70"/>
      <c r="E2" s="70"/>
      <c r="F2" s="70"/>
      <c r="G2" s="70"/>
      <c r="H2" s="70"/>
      <c r="I2" s="70"/>
      <c r="J2" s="70"/>
      <c r="K2" s="5"/>
      <c r="O2"/>
    </row>
    <row r="3" spans="1:15" s="20" customFormat="1" ht="6" customHeight="1" x14ac:dyDescent="0.25">
      <c r="L3" s="38"/>
      <c r="M3" s="38"/>
      <c r="N3" s="38"/>
      <c r="O3" s="38"/>
    </row>
    <row r="4" spans="1:15" s="13" customFormat="1" x14ac:dyDescent="0.2">
      <c r="B4" s="14"/>
      <c r="C4" s="15" t="s">
        <v>62</v>
      </c>
      <c r="D4" s="14"/>
      <c r="E4" s="14"/>
      <c r="F4" s="14"/>
      <c r="G4" s="14"/>
      <c r="H4" s="14"/>
      <c r="I4" s="14"/>
      <c r="J4"/>
      <c r="K4"/>
      <c r="L4"/>
      <c r="M4"/>
      <c r="N4"/>
    </row>
    <row r="5" spans="1:15" s="13" customFormat="1" x14ac:dyDescent="0.2">
      <c r="B5" s="14"/>
      <c r="C5" s="15"/>
      <c r="D5" s="6" t="s">
        <v>63</v>
      </c>
      <c r="E5" s="14"/>
      <c r="F5" s="14"/>
      <c r="G5" s="14"/>
      <c r="H5" s="14"/>
      <c r="I5" s="14"/>
      <c r="J5"/>
      <c r="K5"/>
      <c r="L5"/>
      <c r="M5"/>
      <c r="N5"/>
    </row>
    <row r="6" spans="1:15" s="13" customFormat="1" ht="6.75" customHeight="1" x14ac:dyDescent="0.2">
      <c r="B6" s="14"/>
      <c r="C6" s="15"/>
      <c r="D6" s="14"/>
      <c r="E6" s="14"/>
      <c r="F6" s="14"/>
      <c r="G6" s="14"/>
      <c r="H6" s="14"/>
      <c r="I6" s="14"/>
      <c r="J6"/>
      <c r="K6"/>
      <c r="L6"/>
      <c r="M6"/>
      <c r="N6"/>
    </row>
    <row r="7" spans="1:15" x14ac:dyDescent="0.2">
      <c r="B7" s="6"/>
      <c r="C7" s="6"/>
      <c r="D7" s="1" t="s">
        <v>64</v>
      </c>
      <c r="E7" s="6"/>
      <c r="F7" s="6"/>
      <c r="G7" s="10">
        <v>270</v>
      </c>
      <c r="H7" s="6" t="s">
        <v>4</v>
      </c>
      <c r="I7" s="6"/>
    </row>
    <row r="8" spans="1:15" x14ac:dyDescent="0.2">
      <c r="B8" s="6"/>
      <c r="C8" s="6"/>
      <c r="D8" s="1" t="s">
        <v>65</v>
      </c>
      <c r="E8" s="6"/>
      <c r="F8" s="6"/>
      <c r="G8" s="11">
        <v>460</v>
      </c>
      <c r="H8" s="6" t="s">
        <v>4</v>
      </c>
      <c r="I8" s="6"/>
    </row>
    <row r="9" spans="1:15" x14ac:dyDescent="0.2">
      <c r="B9" s="6"/>
      <c r="C9" s="6"/>
      <c r="D9" s="1" t="s">
        <v>66</v>
      </c>
      <c r="E9" s="6"/>
      <c r="F9" s="6"/>
      <c r="G9" s="12">
        <v>260</v>
      </c>
      <c r="H9" s="6" t="s">
        <v>4</v>
      </c>
      <c r="I9" s="6"/>
    </row>
    <row r="10" spans="1:15" ht="15" x14ac:dyDescent="0.2">
      <c r="B10" s="6"/>
      <c r="C10" s="6"/>
      <c r="D10" s="1"/>
      <c r="E10" s="6"/>
      <c r="F10" s="6"/>
      <c r="G10" s="19">
        <f>2*(G7*G8+G8*G9+G9*G7)/1000000</f>
        <v>0.628</v>
      </c>
      <c r="H10" s="17" t="s">
        <v>7</v>
      </c>
      <c r="I10" s="6"/>
    </row>
    <row r="11" spans="1:15" x14ac:dyDescent="0.2">
      <c r="B11" s="6"/>
      <c r="C11" s="6"/>
      <c r="D11" s="6" t="s">
        <v>67</v>
      </c>
      <c r="E11" s="6"/>
      <c r="F11" s="6"/>
      <c r="G11" s="16">
        <v>60</v>
      </c>
      <c r="H11" s="6" t="s">
        <v>4</v>
      </c>
      <c r="I11" s="6"/>
    </row>
    <row r="12" spans="1:15" x14ac:dyDescent="0.2">
      <c r="B12" s="6"/>
      <c r="C12" s="6"/>
      <c r="D12" s="1"/>
      <c r="E12" s="6"/>
      <c r="F12" s="6"/>
      <c r="G12" s="9"/>
      <c r="H12" s="6"/>
      <c r="I12" s="6"/>
    </row>
    <row r="13" spans="1:15" x14ac:dyDescent="0.2">
      <c r="B13" s="6"/>
      <c r="C13" s="6"/>
      <c r="D13" s="1" t="s">
        <v>68</v>
      </c>
      <c r="E13" s="6"/>
      <c r="F13" s="6"/>
      <c r="G13" s="3">
        <v>20</v>
      </c>
      <c r="H13" s="6" t="s">
        <v>10</v>
      </c>
      <c r="I13" s="6"/>
    </row>
    <row r="14" spans="1:15" x14ac:dyDescent="0.2">
      <c r="B14" s="6"/>
      <c r="C14" s="6"/>
      <c r="D14" s="1" t="s">
        <v>69</v>
      </c>
      <c r="E14" s="6"/>
      <c r="F14" s="6"/>
      <c r="G14" s="80">
        <v>-78</v>
      </c>
      <c r="H14" s="6" t="s">
        <v>10</v>
      </c>
      <c r="I14" s="6"/>
    </row>
    <row r="15" spans="1:15" x14ac:dyDescent="0.2">
      <c r="B15" s="6"/>
      <c r="C15" s="1"/>
      <c r="D15" s="6"/>
      <c r="E15" s="6"/>
      <c r="F15" s="6"/>
      <c r="G15" s="18">
        <f>-1*(G14-G13)</f>
        <v>98</v>
      </c>
      <c r="H15" s="6"/>
      <c r="I15" s="6"/>
    </row>
    <row r="16" spans="1:15" x14ac:dyDescent="0.2">
      <c r="B16" s="6"/>
      <c r="C16" s="6"/>
      <c r="D16" s="6" t="s">
        <v>70</v>
      </c>
      <c r="E16" s="6"/>
      <c r="F16" s="6"/>
      <c r="G16" s="41">
        <f>IF(C50=1,C47,C48)</f>
        <v>2.1999999999999999E-2</v>
      </c>
      <c r="H16" s="6" t="s">
        <v>14</v>
      </c>
      <c r="I16" s="6"/>
    </row>
    <row r="17" spans="1:14" ht="15" x14ac:dyDescent="0.2">
      <c r="B17" s="6"/>
      <c r="C17" s="6"/>
      <c r="D17" s="6" t="s">
        <v>71</v>
      </c>
      <c r="E17" s="6"/>
      <c r="F17" s="6"/>
      <c r="G17" s="41">
        <f>G16/(G11/1000)</f>
        <v>0.36666666666666664</v>
      </c>
      <c r="H17" s="6" t="s">
        <v>16</v>
      </c>
      <c r="I17" s="6"/>
    </row>
    <row r="18" spans="1:14" ht="8.1" customHeight="1" x14ac:dyDescent="0.2">
      <c r="B18" s="6"/>
      <c r="C18" s="6"/>
      <c r="D18" s="6"/>
      <c r="E18" s="6"/>
      <c r="F18" s="6"/>
      <c r="G18" s="42"/>
      <c r="H18" s="6"/>
      <c r="I18" s="6"/>
    </row>
    <row r="19" spans="1:14" s="21" customFormat="1" ht="3.95" customHeight="1" x14ac:dyDescent="0.25">
      <c r="G19" s="43"/>
      <c r="J19"/>
      <c r="K19"/>
      <c r="L19"/>
      <c r="M19"/>
      <c r="N19"/>
    </row>
    <row r="20" spans="1:14" ht="8.1" customHeight="1" x14ac:dyDescent="0.2">
      <c r="B20" s="6"/>
      <c r="C20" s="6"/>
      <c r="D20" s="6"/>
      <c r="E20" s="6"/>
      <c r="F20" s="6"/>
      <c r="G20" s="18">
        <f>-1*(G14-G13)</f>
        <v>98</v>
      </c>
      <c r="H20" s="17" t="s">
        <v>10</v>
      </c>
      <c r="I20" s="6"/>
    </row>
    <row r="21" spans="1:14" x14ac:dyDescent="0.2">
      <c r="B21" s="6"/>
      <c r="C21" s="1" t="s">
        <v>72</v>
      </c>
      <c r="D21" s="2"/>
      <c r="E21" s="6"/>
      <c r="F21" s="6"/>
      <c r="G21" s="3">
        <v>24</v>
      </c>
      <c r="H21" s="6" t="s">
        <v>32</v>
      </c>
      <c r="I21" s="6"/>
    </row>
    <row r="22" spans="1:14" x14ac:dyDescent="0.2">
      <c r="B22" s="6"/>
      <c r="C22" s="1" t="s">
        <v>73</v>
      </c>
      <c r="D22" s="2"/>
      <c r="E22" s="6"/>
      <c r="F22" s="6"/>
      <c r="G22" s="4">
        <v>1.2</v>
      </c>
      <c r="H22" s="36" t="s">
        <v>74</v>
      </c>
      <c r="I22" s="6"/>
    </row>
    <row r="23" spans="1:14" ht="12" customHeight="1" x14ac:dyDescent="0.25">
      <c r="B23" s="6"/>
      <c r="C23" s="37" t="s">
        <v>75</v>
      </c>
      <c r="D23" s="2"/>
      <c r="E23" s="6"/>
      <c r="F23" s="6"/>
      <c r="G23" s="40"/>
      <c r="H23" s="36"/>
      <c r="I23" s="6"/>
    </row>
    <row r="24" spans="1:14" ht="6" customHeight="1" x14ac:dyDescent="0.2">
      <c r="B24" s="6"/>
      <c r="C24" s="1"/>
      <c r="D24" s="2"/>
      <c r="E24" s="6"/>
      <c r="F24" s="6"/>
      <c r="G24" s="40"/>
      <c r="H24" s="6"/>
      <c r="I24" s="6"/>
    </row>
    <row r="25" spans="1:14" ht="15" x14ac:dyDescent="0.25">
      <c r="B25" s="6"/>
      <c r="C25" s="95" t="s">
        <v>76</v>
      </c>
      <c r="D25" s="96"/>
      <c r="E25" s="96"/>
      <c r="F25" s="96"/>
      <c r="G25" s="77">
        <f>(G17*G10*G20*G21*G22*3.6)/640</f>
        <v>3.6557135999999995</v>
      </c>
      <c r="H25" s="78" t="s">
        <v>23</v>
      </c>
      <c r="I25" s="6"/>
      <c r="J25" s="39"/>
      <c r="K25" s="39"/>
      <c r="L25" s="39"/>
      <c r="M25" s="39"/>
      <c r="N25" s="39"/>
    </row>
    <row r="26" spans="1:14" ht="8.1" customHeight="1" x14ac:dyDescent="0.2">
      <c r="B26" s="6"/>
      <c r="C26" s="6"/>
      <c r="D26" s="6"/>
      <c r="E26" s="6"/>
      <c r="F26" s="6"/>
      <c r="G26" s="8"/>
      <c r="H26" s="6"/>
      <c r="I26" s="6"/>
    </row>
    <row r="27" spans="1:14" s="21" customFormat="1" ht="3.95" customHeight="1" x14ac:dyDescent="0.25">
      <c r="J27"/>
      <c r="K27"/>
      <c r="L27"/>
      <c r="M27"/>
      <c r="N27"/>
    </row>
    <row r="28" spans="1:14" x14ac:dyDescent="0.2">
      <c r="A28" s="29"/>
      <c r="J28" s="39"/>
      <c r="K28" s="39"/>
      <c r="L28" s="39"/>
      <c r="M28" s="39"/>
      <c r="N28" s="39"/>
    </row>
    <row r="29" spans="1:14" x14ac:dyDescent="0.2">
      <c r="A29" s="29" t="s">
        <v>77</v>
      </c>
      <c r="J29" s="39"/>
      <c r="K29" s="39"/>
      <c r="L29" s="39"/>
      <c r="M29" s="39"/>
      <c r="N29" s="39"/>
    </row>
    <row r="30" spans="1:14" s="25" customFormat="1" ht="27" customHeight="1" x14ac:dyDescent="0.2">
      <c r="A30" s="83" t="s">
        <v>78</v>
      </c>
      <c r="B30" s="94"/>
      <c r="C30" s="94"/>
      <c r="D30" s="94"/>
      <c r="E30" s="94"/>
      <c r="F30" s="94"/>
      <c r="G30" s="94"/>
      <c r="H30" s="94"/>
      <c r="I30" s="94"/>
      <c r="J30" s="39"/>
      <c r="K30" s="39"/>
      <c r="L30" s="39"/>
      <c r="M30" s="39"/>
      <c r="N30" s="39"/>
    </row>
    <row r="31" spans="1:14" s="21" customFormat="1" ht="3.95" customHeight="1" x14ac:dyDescent="0.25">
      <c r="A31" s="74"/>
      <c r="J31" s="39"/>
      <c r="K31" s="39"/>
      <c r="L31" s="39"/>
      <c r="M31" s="39"/>
      <c r="N31" s="39"/>
    </row>
    <row r="32" spans="1:14" x14ac:dyDescent="0.2">
      <c r="A32" s="89" t="s">
        <v>26</v>
      </c>
      <c r="B32" s="89" t="s">
        <v>27</v>
      </c>
      <c r="C32" s="90" t="s">
        <v>28</v>
      </c>
      <c r="D32" s="90"/>
      <c r="F32" s="89" t="s">
        <v>79</v>
      </c>
      <c r="G32" s="88" t="s">
        <v>30</v>
      </c>
      <c r="H32" s="22" t="s">
        <v>31</v>
      </c>
      <c r="I32" s="52"/>
      <c r="J32" s="39"/>
      <c r="K32" s="39"/>
      <c r="L32" s="39"/>
      <c r="M32" s="39"/>
      <c r="N32" s="39"/>
    </row>
    <row r="33" spans="1:14" x14ac:dyDescent="0.2">
      <c r="A33" s="89"/>
      <c r="B33" s="89"/>
      <c r="C33" s="91" t="s">
        <v>32</v>
      </c>
      <c r="D33" s="91"/>
      <c r="F33" s="89"/>
      <c r="G33" s="88"/>
      <c r="H33" s="72" t="s">
        <v>33</v>
      </c>
      <c r="I33" s="52"/>
      <c r="J33" s="39"/>
      <c r="K33" s="39"/>
      <c r="L33" s="39"/>
      <c r="M33" s="39"/>
      <c r="N33" s="39"/>
    </row>
    <row r="34" spans="1:14" ht="3.95" customHeight="1" x14ac:dyDescent="0.2">
      <c r="A34" s="52"/>
      <c r="J34" s="39"/>
      <c r="K34" s="39"/>
      <c r="L34" s="39"/>
      <c r="M34" s="39"/>
      <c r="N34" s="39"/>
    </row>
    <row r="35" spans="1:14" x14ac:dyDescent="0.2">
      <c r="A35" s="52" t="s">
        <v>26</v>
      </c>
      <c r="B35" s="5" t="s">
        <v>27</v>
      </c>
      <c r="C35" s="5" t="s">
        <v>80</v>
      </c>
      <c r="J35" s="39"/>
      <c r="K35" s="39"/>
      <c r="L35" s="39"/>
      <c r="M35" s="39"/>
      <c r="N35" s="39"/>
    </row>
    <row r="36" spans="1:14" ht="15" x14ac:dyDescent="0.2">
      <c r="A36" s="52" t="s">
        <v>35</v>
      </c>
      <c r="B36" s="5" t="s">
        <v>27</v>
      </c>
      <c r="C36" s="5" t="s">
        <v>81</v>
      </c>
      <c r="J36" s="39"/>
      <c r="K36" s="39"/>
      <c r="L36" s="39"/>
      <c r="M36" s="39"/>
      <c r="N36" s="39"/>
    </row>
    <row r="37" spans="1:14" x14ac:dyDescent="0.2">
      <c r="A37" s="52" t="s">
        <v>37</v>
      </c>
      <c r="B37" s="5" t="s">
        <v>27</v>
      </c>
      <c r="C37" s="5" t="s">
        <v>82</v>
      </c>
      <c r="J37" s="39"/>
      <c r="K37" s="39"/>
      <c r="L37" s="39"/>
      <c r="M37" s="39"/>
      <c r="N37" s="39"/>
    </row>
    <row r="38" spans="1:14" x14ac:dyDescent="0.2">
      <c r="A38" s="52" t="s">
        <v>39</v>
      </c>
      <c r="B38" s="5" t="s">
        <v>27</v>
      </c>
      <c r="C38" s="5" t="s">
        <v>83</v>
      </c>
      <c r="J38" s="39"/>
      <c r="K38" s="39"/>
      <c r="L38" s="39"/>
      <c r="M38" s="39"/>
      <c r="N38" s="39"/>
    </row>
    <row r="39" spans="1:14" x14ac:dyDescent="0.2">
      <c r="A39" s="52" t="s">
        <v>41</v>
      </c>
      <c r="B39" s="5" t="s">
        <v>27</v>
      </c>
      <c r="C39" s="5" t="s">
        <v>84</v>
      </c>
      <c r="J39" s="39"/>
      <c r="K39" s="39"/>
      <c r="L39" s="39"/>
      <c r="M39" s="39"/>
      <c r="N39" s="39"/>
    </row>
    <row r="40" spans="1:14" x14ac:dyDescent="0.2">
      <c r="A40" s="52" t="s">
        <v>32</v>
      </c>
      <c r="B40" s="5" t="s">
        <v>27</v>
      </c>
      <c r="C40" s="5" t="s">
        <v>85</v>
      </c>
      <c r="J40" s="39"/>
      <c r="K40" s="39"/>
      <c r="L40" s="39"/>
      <c r="M40" s="39"/>
      <c r="N40" s="39"/>
    </row>
    <row r="41" spans="1:14" ht="15" x14ac:dyDescent="0.2">
      <c r="A41" s="52" t="s">
        <v>44</v>
      </c>
      <c r="B41" s="5" t="s">
        <v>27</v>
      </c>
      <c r="C41" s="5" t="s">
        <v>86</v>
      </c>
      <c r="J41" s="39"/>
      <c r="K41" s="39"/>
      <c r="L41" s="39"/>
      <c r="M41" s="39"/>
      <c r="N41" s="39"/>
    </row>
    <row r="42" spans="1:14" x14ac:dyDescent="0.2">
      <c r="A42" s="53" t="s">
        <v>46</v>
      </c>
      <c r="B42" s="5" t="s">
        <v>27</v>
      </c>
      <c r="C42" s="5" t="s">
        <v>87</v>
      </c>
      <c r="J42" s="39"/>
      <c r="K42" s="39"/>
      <c r="L42" s="39"/>
      <c r="M42" s="39"/>
      <c r="N42" s="39"/>
    </row>
    <row r="43" spans="1:14" s="25" customFormat="1" ht="12.75" customHeight="1" x14ac:dyDescent="0.2">
      <c r="A43" s="52" t="s">
        <v>48</v>
      </c>
      <c r="B43" s="5" t="s">
        <v>27</v>
      </c>
      <c r="C43" s="5" t="s">
        <v>88</v>
      </c>
      <c r="D43" s="5"/>
      <c r="J43" s="39"/>
      <c r="K43" s="39"/>
      <c r="L43" s="39"/>
      <c r="M43" s="39"/>
      <c r="N43" s="39"/>
    </row>
    <row r="44" spans="1:14" s="21" customFormat="1" ht="3.95" customHeight="1" x14ac:dyDescent="0.25">
      <c r="J44" s="39"/>
      <c r="K44" s="39"/>
      <c r="L44" s="39"/>
      <c r="M44" s="39"/>
      <c r="N44" s="39"/>
    </row>
    <row r="45" spans="1:14" s="21" customFormat="1" ht="3.95" customHeight="1" x14ac:dyDescent="0.25">
      <c r="J45" s="39"/>
      <c r="K45" s="39"/>
      <c r="L45" s="39"/>
      <c r="M45" s="39"/>
      <c r="N45" s="39"/>
    </row>
    <row r="46" spans="1:14" x14ac:dyDescent="0.2">
      <c r="A46" s="29" t="s">
        <v>89</v>
      </c>
      <c r="J46" s="39"/>
      <c r="K46" s="39"/>
      <c r="L46" s="39"/>
      <c r="M46" s="39"/>
      <c r="N46" s="39"/>
    </row>
    <row r="47" spans="1:14" ht="15" x14ac:dyDescent="0.2">
      <c r="A47" s="54" t="s">
        <v>46</v>
      </c>
      <c r="B47" s="23" t="s">
        <v>27</v>
      </c>
      <c r="C47" s="24">
        <v>2.1999999999999999E-2</v>
      </c>
      <c r="D47" s="5" t="s">
        <v>90</v>
      </c>
      <c r="H47" s="51" t="s">
        <v>91</v>
      </c>
      <c r="J47" s="39"/>
      <c r="K47" s="39"/>
      <c r="L47" s="39"/>
      <c r="M47" s="39"/>
      <c r="N47" s="39"/>
    </row>
    <row r="48" spans="1:14" ht="15" x14ac:dyDescent="0.2">
      <c r="A48" s="54" t="s">
        <v>46</v>
      </c>
      <c r="B48" s="23" t="s">
        <v>27</v>
      </c>
      <c r="C48" s="24">
        <v>2.4E-2</v>
      </c>
      <c r="D48" s="5" t="s">
        <v>92</v>
      </c>
      <c r="E48" s="25"/>
      <c r="F48" s="26"/>
      <c r="H48" s="51" t="s">
        <v>93</v>
      </c>
      <c r="J48" s="39"/>
      <c r="K48" s="39"/>
      <c r="L48" s="39"/>
      <c r="M48" s="39"/>
      <c r="N48" s="39"/>
    </row>
    <row r="49" spans="1:14" x14ac:dyDescent="0.2">
      <c r="A49" s="54"/>
      <c r="B49" s="23"/>
      <c r="C49" s="24"/>
      <c r="E49" s="25"/>
      <c r="F49" s="26"/>
      <c r="H49" s="51"/>
      <c r="J49" s="39"/>
      <c r="K49" s="39"/>
      <c r="L49" s="39"/>
      <c r="M49" s="39"/>
      <c r="N49" s="39"/>
    </row>
    <row r="50" spans="1:14" ht="8.1" customHeight="1" x14ac:dyDescent="0.2">
      <c r="C50" s="47">
        <v>1</v>
      </c>
      <c r="F50" s="7"/>
      <c r="G50" s="25"/>
      <c r="H50" s="25"/>
    </row>
    <row r="51" spans="1:14" s="25" customFormat="1" x14ac:dyDescent="0.2">
      <c r="A51" s="34" t="s">
        <v>94</v>
      </c>
      <c r="B51" s="35"/>
      <c r="C51" s="35"/>
      <c r="D51" s="35"/>
      <c r="E51" s="35"/>
      <c r="F51" s="35"/>
      <c r="G51" s="35"/>
      <c r="H51" s="35"/>
      <c r="I51" s="35"/>
      <c r="J51"/>
      <c r="K51"/>
      <c r="L51"/>
      <c r="M51"/>
      <c r="N51"/>
    </row>
    <row r="52" spans="1:14" s="25" customFormat="1" ht="13.5" x14ac:dyDescent="0.25">
      <c r="A52" s="34"/>
      <c r="B52" s="67" t="s">
        <v>20</v>
      </c>
      <c r="C52" s="6" t="s">
        <v>95</v>
      </c>
      <c r="D52" s="6"/>
      <c r="E52" s="35"/>
      <c r="F52" s="35"/>
      <c r="G52" s="35"/>
      <c r="H52" s="35"/>
      <c r="I52" s="35"/>
      <c r="J52"/>
      <c r="K52"/>
      <c r="L52"/>
      <c r="M52"/>
      <c r="N52"/>
    </row>
    <row r="53" spans="1:14" s="30" customFormat="1" ht="27" customHeight="1" x14ac:dyDescent="0.2">
      <c r="A53" s="48"/>
      <c r="B53" s="44" t="s">
        <v>20</v>
      </c>
      <c r="C53" s="92" t="s">
        <v>96</v>
      </c>
      <c r="D53" s="93"/>
      <c r="E53" s="93"/>
      <c r="F53" s="93"/>
      <c r="G53" s="93"/>
      <c r="H53" s="93"/>
      <c r="I53" s="93"/>
      <c r="J53"/>
      <c r="K53"/>
      <c r="L53"/>
      <c r="M53"/>
      <c r="N53"/>
    </row>
    <row r="54" spans="1:14" s="30" customFormat="1" ht="27" customHeight="1" x14ac:dyDescent="0.2">
      <c r="A54" s="48"/>
      <c r="B54" s="44" t="s">
        <v>20</v>
      </c>
      <c r="C54" s="92" t="s">
        <v>97</v>
      </c>
      <c r="D54" s="93"/>
      <c r="E54" s="93"/>
      <c r="F54" s="93"/>
      <c r="G54" s="93"/>
      <c r="H54" s="93"/>
      <c r="I54" s="93"/>
      <c r="J54"/>
      <c r="K54"/>
      <c r="L54"/>
      <c r="M54"/>
      <c r="N54"/>
    </row>
    <row r="55" spans="1:14" s="30" customFormat="1" ht="27" customHeight="1" x14ac:dyDescent="0.2">
      <c r="A55" s="48"/>
      <c r="B55" s="44" t="s">
        <v>20</v>
      </c>
      <c r="C55" s="92" t="s">
        <v>98</v>
      </c>
      <c r="D55" s="93"/>
      <c r="E55" s="93"/>
      <c r="F55" s="93"/>
      <c r="G55" s="93"/>
      <c r="H55" s="93"/>
      <c r="I55" s="93"/>
      <c r="J55"/>
      <c r="K55"/>
      <c r="L55"/>
      <c r="M55"/>
      <c r="N55"/>
    </row>
    <row r="56" spans="1:14" s="30" customFormat="1" x14ac:dyDescent="0.2">
      <c r="A56" s="48"/>
      <c r="B56" s="44" t="s">
        <v>20</v>
      </c>
      <c r="C56" s="92" t="s">
        <v>99</v>
      </c>
      <c r="D56" s="93"/>
      <c r="E56" s="93"/>
      <c r="F56" s="93"/>
      <c r="G56" s="93"/>
      <c r="H56" s="93"/>
      <c r="I56" s="93"/>
      <c r="J56"/>
      <c r="K56"/>
      <c r="L56"/>
      <c r="M56"/>
      <c r="N56"/>
    </row>
    <row r="57" spans="1:14" s="30" customFormat="1" ht="12.75" customHeight="1" x14ac:dyDescent="0.2">
      <c r="A57" s="55"/>
      <c r="B57" s="56"/>
      <c r="C57" s="57"/>
      <c r="D57" s="66"/>
      <c r="E57" s="66"/>
      <c r="F57" s="66"/>
      <c r="G57" s="66"/>
      <c r="H57" s="66"/>
      <c r="I57" s="66"/>
      <c r="J57"/>
      <c r="K57"/>
      <c r="L57"/>
      <c r="M57"/>
      <c r="N57"/>
    </row>
    <row r="58" spans="1:14" customFormat="1" x14ac:dyDescent="0.2"/>
    <row r="59" spans="1:14" customFormat="1" x14ac:dyDescent="0.2"/>
    <row r="60" spans="1:14" customFormat="1" x14ac:dyDescent="0.2"/>
    <row r="61" spans="1:14" customFormat="1" x14ac:dyDescent="0.2"/>
    <row r="62" spans="1:14" customFormat="1" x14ac:dyDescent="0.2"/>
    <row r="63" spans="1:14" customFormat="1" x14ac:dyDescent="0.2"/>
    <row r="64" spans="1:14" customFormat="1" x14ac:dyDescent="0.2"/>
    <row r="65" customFormat="1" x14ac:dyDescent="0.2"/>
    <row r="66" customFormat="1" x14ac:dyDescent="0.2"/>
    <row r="67" customFormat="1" x14ac:dyDescent="0.2"/>
    <row r="68" customFormat="1" x14ac:dyDescent="0.2"/>
    <row r="69" customFormat="1" x14ac:dyDescent="0.2"/>
    <row r="70" customFormat="1" x14ac:dyDescent="0.2"/>
    <row r="71" customFormat="1" x14ac:dyDescent="0.2"/>
    <row r="72" customFormat="1" x14ac:dyDescent="0.2"/>
    <row r="73" customFormat="1" x14ac:dyDescent="0.2"/>
    <row r="74" customFormat="1" x14ac:dyDescent="0.2"/>
    <row r="75" customFormat="1" x14ac:dyDescent="0.2"/>
    <row r="76" customFormat="1" x14ac:dyDescent="0.2"/>
    <row r="77" customFormat="1" x14ac:dyDescent="0.2"/>
    <row r="78" customFormat="1" x14ac:dyDescent="0.2"/>
    <row r="79" customFormat="1" x14ac:dyDescent="0.2"/>
    <row r="80" customFormat="1" x14ac:dyDescent="0.2"/>
    <row r="81" customFormat="1" x14ac:dyDescent="0.2"/>
    <row r="82" customFormat="1" x14ac:dyDescent="0.2"/>
    <row r="83" customFormat="1" x14ac:dyDescent="0.2"/>
    <row r="84" customFormat="1" x14ac:dyDescent="0.2"/>
    <row r="85" customFormat="1" x14ac:dyDescent="0.2"/>
    <row r="86" customFormat="1" x14ac:dyDescent="0.2"/>
    <row r="87" customFormat="1" x14ac:dyDescent="0.2"/>
    <row r="88" customFormat="1" x14ac:dyDescent="0.2"/>
    <row r="89" customFormat="1" x14ac:dyDescent="0.2"/>
    <row r="90" customFormat="1" x14ac:dyDescent="0.2"/>
    <row r="91" customFormat="1" x14ac:dyDescent="0.2"/>
    <row r="92" customFormat="1" x14ac:dyDescent="0.2"/>
    <row r="93" customFormat="1" x14ac:dyDescent="0.2"/>
    <row r="94" customFormat="1" x14ac:dyDescent="0.2"/>
    <row r="95" customFormat="1" x14ac:dyDescent="0.2"/>
    <row r="96" customFormat="1" x14ac:dyDescent="0.2"/>
    <row r="97" customFormat="1" x14ac:dyDescent="0.2"/>
    <row r="98" customFormat="1" x14ac:dyDescent="0.2"/>
    <row r="99" customFormat="1" x14ac:dyDescent="0.2"/>
    <row r="100" customFormat="1" x14ac:dyDescent="0.2"/>
    <row r="101" customFormat="1" x14ac:dyDescent="0.2"/>
    <row r="102" customFormat="1" x14ac:dyDescent="0.2"/>
    <row r="103" customFormat="1" x14ac:dyDescent="0.2"/>
    <row r="104" customFormat="1" x14ac:dyDescent="0.2"/>
    <row r="105" customFormat="1" x14ac:dyDescent="0.2"/>
    <row r="106" customFormat="1" x14ac:dyDescent="0.2"/>
    <row r="107" customFormat="1" x14ac:dyDescent="0.2"/>
    <row r="108" customFormat="1" x14ac:dyDescent="0.2"/>
    <row r="109" customFormat="1" x14ac:dyDescent="0.2"/>
    <row r="110" customFormat="1" x14ac:dyDescent="0.2"/>
    <row r="111" customFormat="1" x14ac:dyDescent="0.2"/>
    <row r="112" customFormat="1" x14ac:dyDescent="0.2"/>
    <row r="113" customFormat="1" x14ac:dyDescent="0.2"/>
    <row r="114" customFormat="1" x14ac:dyDescent="0.2"/>
    <row r="115" customFormat="1" x14ac:dyDescent="0.2"/>
    <row r="116" customFormat="1" x14ac:dyDescent="0.2"/>
    <row r="117" customFormat="1" x14ac:dyDescent="0.2"/>
    <row r="118" customFormat="1" x14ac:dyDescent="0.2"/>
    <row r="119" customFormat="1" x14ac:dyDescent="0.2"/>
    <row r="120" customFormat="1" x14ac:dyDescent="0.2"/>
    <row r="121" customFormat="1" x14ac:dyDescent="0.2"/>
    <row r="122" customFormat="1" x14ac:dyDescent="0.2"/>
    <row r="123" customFormat="1" x14ac:dyDescent="0.2"/>
    <row r="124" customFormat="1" x14ac:dyDescent="0.2"/>
    <row r="125" customFormat="1" x14ac:dyDescent="0.2"/>
    <row r="126" customFormat="1" x14ac:dyDescent="0.2"/>
    <row r="127" customFormat="1" x14ac:dyDescent="0.2"/>
    <row r="128" customFormat="1" x14ac:dyDescent="0.2"/>
    <row r="129" customFormat="1" x14ac:dyDescent="0.2"/>
    <row r="130" customFormat="1" x14ac:dyDescent="0.2"/>
    <row r="131" customFormat="1" x14ac:dyDescent="0.2"/>
    <row r="132" customFormat="1" x14ac:dyDescent="0.2"/>
    <row r="133" customFormat="1" x14ac:dyDescent="0.2"/>
    <row r="134" customFormat="1" x14ac:dyDescent="0.2"/>
    <row r="135" customFormat="1" x14ac:dyDescent="0.2"/>
    <row r="136" customFormat="1" x14ac:dyDescent="0.2"/>
    <row r="137" customFormat="1" x14ac:dyDescent="0.2"/>
    <row r="138" customFormat="1" x14ac:dyDescent="0.2"/>
    <row r="139" customFormat="1" x14ac:dyDescent="0.2"/>
    <row r="140" customFormat="1" x14ac:dyDescent="0.2"/>
    <row r="141" customFormat="1" x14ac:dyDescent="0.2"/>
    <row r="142" customFormat="1" x14ac:dyDescent="0.2"/>
    <row r="143" customFormat="1" x14ac:dyDescent="0.2"/>
    <row r="144" customFormat="1" x14ac:dyDescent="0.2"/>
    <row r="145" customFormat="1" x14ac:dyDescent="0.2"/>
    <row r="146" customFormat="1" x14ac:dyDescent="0.2"/>
    <row r="147" customFormat="1" x14ac:dyDescent="0.2"/>
    <row r="148" customFormat="1" x14ac:dyDescent="0.2"/>
    <row r="149" customFormat="1" x14ac:dyDescent="0.2"/>
    <row r="150" customFormat="1" x14ac:dyDescent="0.2"/>
    <row r="151" customFormat="1" x14ac:dyDescent="0.2"/>
    <row r="152" customFormat="1" x14ac:dyDescent="0.2"/>
    <row r="153" customFormat="1" x14ac:dyDescent="0.2"/>
    <row r="154" customFormat="1" x14ac:dyDescent="0.2"/>
    <row r="155" customFormat="1" x14ac:dyDescent="0.2"/>
    <row r="156" customFormat="1" x14ac:dyDescent="0.2"/>
    <row r="157" customFormat="1" x14ac:dyDescent="0.2"/>
    <row r="158" customFormat="1" x14ac:dyDescent="0.2"/>
    <row r="159" customFormat="1" x14ac:dyDescent="0.2"/>
    <row r="160" customFormat="1" x14ac:dyDescent="0.2"/>
    <row r="161" customFormat="1" x14ac:dyDescent="0.2"/>
    <row r="162" customFormat="1" x14ac:dyDescent="0.2"/>
    <row r="163" customFormat="1" x14ac:dyDescent="0.2"/>
    <row r="164" customFormat="1" x14ac:dyDescent="0.2"/>
    <row r="165" customFormat="1" x14ac:dyDescent="0.2"/>
    <row r="166" customFormat="1" x14ac:dyDescent="0.2"/>
    <row r="167" customFormat="1" x14ac:dyDescent="0.2"/>
    <row r="168" customFormat="1" x14ac:dyDescent="0.2"/>
    <row r="169" customFormat="1" x14ac:dyDescent="0.2"/>
    <row r="170" customFormat="1" x14ac:dyDescent="0.2"/>
    <row r="171" customFormat="1" x14ac:dyDescent="0.2"/>
    <row r="172" customFormat="1" x14ac:dyDescent="0.2"/>
    <row r="173" customFormat="1" x14ac:dyDescent="0.2"/>
    <row r="174" customFormat="1" x14ac:dyDescent="0.2"/>
    <row r="175" customFormat="1" x14ac:dyDescent="0.2"/>
    <row r="176" customFormat="1" x14ac:dyDescent="0.2"/>
    <row r="177" customFormat="1" x14ac:dyDescent="0.2"/>
    <row r="178" customFormat="1" x14ac:dyDescent="0.2"/>
    <row r="179" customFormat="1" x14ac:dyDescent="0.2"/>
    <row r="180" customFormat="1" x14ac:dyDescent="0.2"/>
    <row r="181" customFormat="1" x14ac:dyDescent="0.2"/>
    <row r="182" customFormat="1" x14ac:dyDescent="0.2"/>
    <row r="183" customFormat="1" x14ac:dyDescent="0.2"/>
    <row r="184" customFormat="1" x14ac:dyDescent="0.2"/>
    <row r="185" customFormat="1" x14ac:dyDescent="0.2"/>
    <row r="186" customFormat="1" x14ac:dyDescent="0.2"/>
  </sheetData>
  <sheetProtection password="DD63" sheet="1" objects="1" scenarios="1"/>
  <mergeCells count="13">
    <mergeCell ref="A1:I1"/>
    <mergeCell ref="C56:I56"/>
    <mergeCell ref="A30:I30"/>
    <mergeCell ref="C25:F25"/>
    <mergeCell ref="A32:A33"/>
    <mergeCell ref="B32:B33"/>
    <mergeCell ref="C32:D32"/>
    <mergeCell ref="F32:F33"/>
    <mergeCell ref="G32:G33"/>
    <mergeCell ref="C55:I55"/>
    <mergeCell ref="C33:D33"/>
    <mergeCell ref="C53:I53"/>
    <mergeCell ref="C54:I54"/>
  </mergeCells>
  <phoneticPr fontId="3" type="noConversion"/>
  <pageMargins left="0.98425196850393704" right="0.59055118110236227" top="0.59055118110236227" bottom="0.39370078740157483" header="0.31496062992125984" footer="0.31496062992125984"/>
  <pageSetup paperSize="9" orientation="portrait" r:id="rId1"/>
  <headerFooter alignWithMargins="0">
    <oddFooter>&amp;L&amp;"LindeDaxOffice,Standard"&amp;8Christian Ruch / 2009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8" r:id="rId4" name="DD_verunrein">
              <controlPr defaultSize="0" autoFill="0" autoLine="0" autoPict="0">
                <anchor moveWithCells="1">
                  <from>
                    <xdr:col>5</xdr:col>
                    <xdr:colOff>723900</xdr:colOff>
                    <xdr:row>3</xdr:row>
                    <xdr:rowOff>152400</xdr:rowOff>
                  </from>
                  <to>
                    <xdr:col>8</xdr:col>
                    <xdr:colOff>304800</xdr:colOff>
                    <xdr:row>5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/>
  <dimension ref="A1:O64"/>
  <sheetViews>
    <sheetView zoomScaleNormal="100" workbookViewId="0">
      <selection activeCell="G7" sqref="G7"/>
    </sheetView>
  </sheetViews>
  <sheetFormatPr baseColWidth="10" defaultColWidth="11.42578125" defaultRowHeight="12.75" x14ac:dyDescent="0.2"/>
  <cols>
    <col min="1" max="1" width="5.85546875" style="5" customWidth="1"/>
    <col min="2" max="2" width="2" style="5" bestFit="1" customWidth="1"/>
    <col min="3" max="3" width="7" style="5" customWidth="1"/>
    <col min="4" max="4" width="11.42578125" style="5"/>
    <col min="5" max="5" width="3.140625" style="5" customWidth="1"/>
    <col min="6" max="6" width="16.7109375" style="5" customWidth="1"/>
    <col min="7" max="8" width="11.42578125" style="5"/>
    <col min="9" max="9" width="10.85546875" style="5" customWidth="1"/>
    <col min="10" max="10" width="6.5703125" style="5" customWidth="1"/>
    <col min="11" max="16384" width="11.42578125" style="5"/>
  </cols>
  <sheetData>
    <row r="1" spans="1:15" ht="19.5" x14ac:dyDescent="0.2">
      <c r="A1" s="85" t="s">
        <v>100</v>
      </c>
      <c r="B1" s="85"/>
      <c r="C1" s="85"/>
      <c r="D1" s="85"/>
      <c r="E1" s="85"/>
      <c r="F1" s="85"/>
      <c r="G1" s="85"/>
      <c r="H1" s="85"/>
      <c r="I1" s="85"/>
      <c r="J1" s="85"/>
      <c r="L1"/>
      <c r="M1"/>
      <c r="N1"/>
      <c r="O1"/>
    </row>
    <row r="2" spans="1:15" ht="19.5" x14ac:dyDescent="0.2">
      <c r="A2" s="70"/>
      <c r="B2" s="70"/>
      <c r="C2" s="70"/>
      <c r="D2" s="70"/>
      <c r="E2" s="70"/>
      <c r="F2" s="70"/>
      <c r="G2" s="70"/>
      <c r="H2" s="70"/>
      <c r="I2" s="70"/>
      <c r="J2" s="70"/>
      <c r="L2"/>
      <c r="M2"/>
      <c r="N2"/>
      <c r="O2"/>
    </row>
    <row r="3" spans="1:15" s="20" customFormat="1" ht="6" customHeight="1" x14ac:dyDescent="0.25">
      <c r="L3" s="38"/>
      <c r="M3" s="38"/>
      <c r="N3" s="38"/>
      <c r="O3" s="38"/>
    </row>
    <row r="4" spans="1:15" s="13" customFormat="1" x14ac:dyDescent="0.2">
      <c r="B4" s="14"/>
      <c r="C4" s="15" t="s">
        <v>101</v>
      </c>
      <c r="D4" s="14"/>
      <c r="E4" s="14"/>
      <c r="F4" s="14"/>
      <c r="G4" s="14"/>
      <c r="H4" s="14"/>
      <c r="I4" s="14"/>
    </row>
    <row r="5" spans="1:15" s="13" customFormat="1" x14ac:dyDescent="0.2">
      <c r="B5" s="14"/>
      <c r="C5" s="15"/>
      <c r="D5" s="6" t="s">
        <v>2</v>
      </c>
      <c r="E5" s="14"/>
      <c r="F5" s="14"/>
      <c r="G5" s="14"/>
      <c r="H5" s="14"/>
      <c r="I5" s="14"/>
    </row>
    <row r="6" spans="1:15" s="13" customFormat="1" ht="6.75" customHeight="1" x14ac:dyDescent="0.2">
      <c r="B6" s="14"/>
      <c r="C6" s="15"/>
      <c r="D6" s="14"/>
      <c r="E6" s="14"/>
      <c r="F6" s="14"/>
      <c r="G6" s="14"/>
      <c r="H6" s="14"/>
      <c r="I6" s="14"/>
    </row>
    <row r="7" spans="1:15" x14ac:dyDescent="0.2">
      <c r="B7" s="6"/>
      <c r="C7" s="6"/>
      <c r="D7" s="1" t="s">
        <v>102</v>
      </c>
      <c r="E7" s="6"/>
      <c r="F7" s="6"/>
      <c r="G7" s="10">
        <v>270</v>
      </c>
      <c r="H7" s="6" t="s">
        <v>4</v>
      </c>
      <c r="I7" s="6"/>
    </row>
    <row r="8" spans="1:15" x14ac:dyDescent="0.2">
      <c r="B8" s="6"/>
      <c r="C8" s="6"/>
      <c r="D8" s="1" t="s">
        <v>103</v>
      </c>
      <c r="E8" s="6"/>
      <c r="F8" s="6"/>
      <c r="G8" s="11">
        <v>460</v>
      </c>
      <c r="H8" s="6" t="s">
        <v>4</v>
      </c>
      <c r="I8" s="6"/>
    </row>
    <row r="9" spans="1:15" x14ac:dyDescent="0.2">
      <c r="B9" s="6"/>
      <c r="C9" s="6"/>
      <c r="D9" s="1" t="s">
        <v>104</v>
      </c>
      <c r="E9" s="6"/>
      <c r="F9" s="6"/>
      <c r="G9" s="12">
        <v>260</v>
      </c>
      <c r="H9" s="6" t="s">
        <v>4</v>
      </c>
      <c r="I9" s="6"/>
    </row>
    <row r="10" spans="1:15" ht="15" x14ac:dyDescent="0.2">
      <c r="B10" s="6"/>
      <c r="C10" s="6"/>
      <c r="D10" s="1"/>
      <c r="E10" s="6"/>
      <c r="F10" s="6"/>
      <c r="G10" s="19">
        <f>2*(G7*G8+G8*G9+G9*G7)/1000000</f>
        <v>0.628</v>
      </c>
      <c r="H10" s="17" t="s">
        <v>7</v>
      </c>
      <c r="I10" s="6"/>
    </row>
    <row r="11" spans="1:15" x14ac:dyDescent="0.2">
      <c r="B11" s="6"/>
      <c r="C11" s="6"/>
      <c r="D11" s="6" t="s">
        <v>105</v>
      </c>
      <c r="E11" s="6"/>
      <c r="F11" s="6"/>
      <c r="G11" s="16">
        <v>60</v>
      </c>
      <c r="H11" s="6" t="s">
        <v>4</v>
      </c>
      <c r="I11" s="6"/>
    </row>
    <row r="12" spans="1:15" x14ac:dyDescent="0.2">
      <c r="B12" s="6"/>
      <c r="C12" s="6"/>
      <c r="D12" s="1"/>
      <c r="E12" s="6"/>
      <c r="F12" s="6"/>
      <c r="G12" s="9"/>
      <c r="H12" s="6"/>
      <c r="I12" s="6"/>
    </row>
    <row r="13" spans="1:15" x14ac:dyDescent="0.2">
      <c r="B13" s="6"/>
      <c r="C13" s="6"/>
      <c r="D13" s="1" t="s">
        <v>106</v>
      </c>
      <c r="E13" s="6"/>
      <c r="F13" s="6"/>
      <c r="G13" s="3">
        <v>20</v>
      </c>
      <c r="H13" s="6" t="s">
        <v>10</v>
      </c>
      <c r="I13" s="6"/>
      <c r="J13"/>
    </row>
    <row r="14" spans="1:15" x14ac:dyDescent="0.2">
      <c r="B14" s="6"/>
      <c r="C14" s="6"/>
      <c r="D14" s="1" t="s">
        <v>107</v>
      </c>
      <c r="E14" s="6"/>
      <c r="F14" s="6"/>
      <c r="G14" s="80">
        <v>-78</v>
      </c>
      <c r="H14" s="6" t="s">
        <v>10</v>
      </c>
      <c r="I14" s="6"/>
      <c r="J14"/>
    </row>
    <row r="15" spans="1:15" x14ac:dyDescent="0.2">
      <c r="B15" s="6"/>
      <c r="C15" s="6"/>
      <c r="D15" s="1"/>
      <c r="E15" s="6"/>
      <c r="F15" s="6"/>
      <c r="G15" s="18">
        <f>-1*(G14-G13)</f>
        <v>98</v>
      </c>
      <c r="H15" s="6"/>
      <c r="I15" s="6"/>
    </row>
    <row r="16" spans="1:15" x14ac:dyDescent="0.2">
      <c r="B16" s="6"/>
      <c r="C16" s="6"/>
      <c r="D16" s="6" t="s">
        <v>108</v>
      </c>
      <c r="E16" s="6"/>
      <c r="F16" s="6"/>
      <c r="G16" s="41">
        <f>IF(C49=1,C46,C47)</f>
        <v>2.1999999999999999E-2</v>
      </c>
      <c r="H16" s="6" t="s">
        <v>14</v>
      </c>
      <c r="I16" s="6"/>
    </row>
    <row r="17" spans="1:10" ht="15" x14ac:dyDescent="0.2">
      <c r="B17" s="6"/>
      <c r="C17" s="6"/>
      <c r="D17" s="6" t="s">
        <v>109</v>
      </c>
      <c r="E17" s="6"/>
      <c r="F17" s="6"/>
      <c r="G17" s="41">
        <f>G16/(G11/1000)</f>
        <v>0.36666666666666664</v>
      </c>
      <c r="H17" s="6" t="s">
        <v>16</v>
      </c>
      <c r="I17" s="6"/>
    </row>
    <row r="18" spans="1:10" x14ac:dyDescent="0.2">
      <c r="B18" s="6"/>
      <c r="C18" s="6"/>
      <c r="D18" s="6"/>
      <c r="E18" s="6"/>
      <c r="F18" s="6"/>
      <c r="G18" s="42"/>
      <c r="H18" s="6"/>
      <c r="I18" s="6"/>
    </row>
    <row r="19" spans="1:10" s="21" customFormat="1" ht="6" customHeight="1" x14ac:dyDescent="0.25">
      <c r="G19" s="43"/>
    </row>
    <row r="20" spans="1:10" x14ac:dyDescent="0.2">
      <c r="B20" s="6"/>
      <c r="C20" s="6"/>
      <c r="D20" s="6"/>
      <c r="E20" s="6"/>
      <c r="F20" s="6"/>
      <c r="G20" s="18">
        <f>-1*(G14-G13)</f>
        <v>98</v>
      </c>
      <c r="H20" s="17" t="s">
        <v>10</v>
      </c>
      <c r="I20" s="6"/>
      <c r="J20"/>
    </row>
    <row r="21" spans="1:10" x14ac:dyDescent="0.2">
      <c r="B21" s="6"/>
      <c r="C21" s="1" t="s">
        <v>110</v>
      </c>
      <c r="D21" s="2"/>
      <c r="E21" s="6"/>
      <c r="F21" s="6"/>
      <c r="G21" s="3">
        <v>24</v>
      </c>
      <c r="H21" s="6" t="s">
        <v>32</v>
      </c>
      <c r="I21" s="6"/>
      <c r="J21"/>
    </row>
    <row r="22" spans="1:10" x14ac:dyDescent="0.2">
      <c r="B22" s="6"/>
      <c r="C22" s="1" t="s">
        <v>111</v>
      </c>
      <c r="D22" s="2"/>
      <c r="E22" s="6"/>
      <c r="F22" s="6"/>
      <c r="G22" s="4">
        <v>1.2</v>
      </c>
      <c r="H22" s="36" t="s">
        <v>74</v>
      </c>
      <c r="I22" s="6"/>
    </row>
    <row r="23" spans="1:10" ht="12" customHeight="1" x14ac:dyDescent="0.25">
      <c r="B23" s="6"/>
      <c r="C23" s="37" t="s">
        <v>112</v>
      </c>
      <c r="D23" s="2"/>
      <c r="E23" s="6"/>
      <c r="F23" s="6"/>
      <c r="G23" s="40"/>
      <c r="H23" s="36"/>
      <c r="I23" s="6"/>
    </row>
    <row r="24" spans="1:10" ht="6" customHeight="1" x14ac:dyDescent="0.2">
      <c r="B24" s="6"/>
      <c r="C24" s="1"/>
      <c r="D24" s="2"/>
      <c r="E24" s="6"/>
      <c r="F24" s="6"/>
      <c r="G24" s="40"/>
      <c r="H24" s="6"/>
      <c r="I24" s="6"/>
    </row>
    <row r="25" spans="1:10" ht="15" x14ac:dyDescent="0.25">
      <c r="B25" s="6"/>
      <c r="C25" s="86" t="s">
        <v>113</v>
      </c>
      <c r="D25" s="97"/>
      <c r="E25" s="97"/>
      <c r="F25" s="97"/>
      <c r="G25" s="75">
        <f>(G17*G10*G20*G21*G22*3.6)/640</f>
        <v>3.6557135999999995</v>
      </c>
      <c r="H25" s="76" t="s">
        <v>23</v>
      </c>
      <c r="I25" s="6"/>
      <c r="J25" s="39"/>
    </row>
    <row r="26" spans="1:10" ht="6" customHeight="1" x14ac:dyDescent="0.2">
      <c r="B26" s="6"/>
      <c r="C26" s="6"/>
      <c r="D26" s="6"/>
      <c r="E26" s="6"/>
      <c r="F26" s="6"/>
      <c r="G26" s="8"/>
      <c r="H26" s="6"/>
      <c r="I26" s="6"/>
    </row>
    <row r="27" spans="1:10" s="21" customFormat="1" ht="4.5" customHeight="1" x14ac:dyDescent="0.25"/>
    <row r="28" spans="1:10" s="21" customFormat="1" x14ac:dyDescent="0.25"/>
    <row r="29" spans="1:10" x14ac:dyDescent="0.2">
      <c r="A29" s="29" t="s">
        <v>114</v>
      </c>
    </row>
    <row r="30" spans="1:10" s="25" customFormat="1" ht="27" customHeight="1" x14ac:dyDescent="0.2">
      <c r="A30" s="83" t="s">
        <v>115</v>
      </c>
      <c r="B30" s="83"/>
      <c r="C30" s="83"/>
      <c r="D30" s="83"/>
      <c r="E30" s="83"/>
      <c r="F30" s="83"/>
      <c r="G30" s="83"/>
      <c r="H30" s="83"/>
      <c r="I30" s="83"/>
      <c r="J30" s="83"/>
    </row>
    <row r="31" spans="1:10" x14ac:dyDescent="0.2">
      <c r="A31" s="73"/>
    </row>
    <row r="32" spans="1:10" x14ac:dyDescent="0.2">
      <c r="A32" s="89" t="s">
        <v>26</v>
      </c>
      <c r="B32" s="89" t="s">
        <v>27</v>
      </c>
      <c r="C32" s="90" t="s">
        <v>28</v>
      </c>
      <c r="D32" s="90"/>
      <c r="F32" s="89" t="s">
        <v>116</v>
      </c>
      <c r="G32" s="88" t="s">
        <v>30</v>
      </c>
      <c r="H32" s="22" t="s">
        <v>31</v>
      </c>
      <c r="I32" s="52"/>
    </row>
    <row r="33" spans="1:9" x14ac:dyDescent="0.2">
      <c r="A33" s="89"/>
      <c r="B33" s="89"/>
      <c r="C33" s="91" t="s">
        <v>32</v>
      </c>
      <c r="D33" s="91"/>
      <c r="F33" s="89"/>
      <c r="G33" s="88"/>
      <c r="H33" s="72" t="s">
        <v>33</v>
      </c>
      <c r="I33" s="52"/>
    </row>
    <row r="34" spans="1:9" x14ac:dyDescent="0.2">
      <c r="A34" s="7"/>
    </row>
    <row r="35" spans="1:9" x14ac:dyDescent="0.2">
      <c r="A35" s="52" t="s">
        <v>26</v>
      </c>
      <c r="B35" s="5" t="s">
        <v>27</v>
      </c>
      <c r="C35" s="5" t="s">
        <v>117</v>
      </c>
    </row>
    <row r="36" spans="1:9" ht="15" x14ac:dyDescent="0.2">
      <c r="A36" s="52" t="s">
        <v>35</v>
      </c>
      <c r="B36" s="5" t="s">
        <v>27</v>
      </c>
      <c r="C36" s="5" t="s">
        <v>118</v>
      </c>
    </row>
    <row r="37" spans="1:9" x14ac:dyDescent="0.2">
      <c r="A37" s="52" t="s">
        <v>37</v>
      </c>
      <c r="B37" s="5" t="s">
        <v>27</v>
      </c>
      <c r="C37" s="5" t="s">
        <v>119</v>
      </c>
    </row>
    <row r="38" spans="1:9" s="25" customFormat="1" x14ac:dyDescent="0.2">
      <c r="A38" s="52" t="s">
        <v>39</v>
      </c>
      <c r="B38" s="5" t="s">
        <v>27</v>
      </c>
      <c r="C38" s="5" t="s">
        <v>120</v>
      </c>
      <c r="D38" s="5"/>
    </row>
    <row r="39" spans="1:9" s="25" customFormat="1" x14ac:dyDescent="0.2">
      <c r="A39" s="52" t="s">
        <v>41</v>
      </c>
      <c r="B39" s="5" t="s">
        <v>27</v>
      </c>
      <c r="C39" s="5" t="s">
        <v>121</v>
      </c>
      <c r="D39" s="5"/>
    </row>
    <row r="40" spans="1:9" s="25" customFormat="1" x14ac:dyDescent="0.2">
      <c r="A40" s="52" t="s">
        <v>32</v>
      </c>
      <c r="B40" s="5" t="s">
        <v>27</v>
      </c>
      <c r="C40" s="5" t="s">
        <v>122</v>
      </c>
    </row>
    <row r="41" spans="1:9" s="25" customFormat="1" ht="15" x14ac:dyDescent="0.2">
      <c r="A41" s="52" t="s">
        <v>44</v>
      </c>
      <c r="B41" s="5" t="s">
        <v>27</v>
      </c>
      <c r="C41" s="5" t="s">
        <v>123</v>
      </c>
    </row>
    <row r="42" spans="1:9" s="25" customFormat="1" x14ac:dyDescent="0.2">
      <c r="A42" s="53" t="s">
        <v>46</v>
      </c>
      <c r="B42" s="5" t="s">
        <v>27</v>
      </c>
      <c r="C42" s="5" t="s">
        <v>124</v>
      </c>
      <c r="D42" s="5"/>
    </row>
    <row r="43" spans="1:9" s="25" customFormat="1" x14ac:dyDescent="0.2">
      <c r="A43" s="52" t="s">
        <v>48</v>
      </c>
      <c r="B43" s="5" t="s">
        <v>27</v>
      </c>
      <c r="C43" s="5" t="s">
        <v>125</v>
      </c>
      <c r="D43" s="5"/>
    </row>
    <row r="44" spans="1:9" s="25" customFormat="1" x14ac:dyDescent="0.2"/>
    <row r="45" spans="1:9" x14ac:dyDescent="0.2">
      <c r="A45" s="29" t="s">
        <v>126</v>
      </c>
    </row>
    <row r="46" spans="1:9" ht="15" x14ac:dyDescent="0.2">
      <c r="A46" s="54" t="s">
        <v>46</v>
      </c>
      <c r="B46" s="23" t="s">
        <v>27</v>
      </c>
      <c r="C46" s="24">
        <v>2.1999999999999999E-2</v>
      </c>
      <c r="D46" s="5" t="s">
        <v>127</v>
      </c>
      <c r="G46" s="5" t="s">
        <v>128</v>
      </c>
    </row>
    <row r="47" spans="1:9" ht="15" x14ac:dyDescent="0.2">
      <c r="A47" s="54" t="s">
        <v>46</v>
      </c>
      <c r="B47" s="23" t="s">
        <v>27</v>
      </c>
      <c r="C47" s="24">
        <v>2.4E-2</v>
      </c>
      <c r="D47" s="5" t="s">
        <v>129</v>
      </c>
      <c r="F47" s="32"/>
      <c r="G47" s="5" t="s">
        <v>130</v>
      </c>
    </row>
    <row r="48" spans="1:9" x14ac:dyDescent="0.2">
      <c r="A48" s="54"/>
      <c r="B48" s="23"/>
      <c r="C48" s="24"/>
      <c r="F48" s="32"/>
    </row>
    <row r="49" spans="1:10" s="25" customFormat="1" ht="8.1" customHeight="1" x14ac:dyDescent="0.2">
      <c r="A49" s="27"/>
      <c r="B49" s="27"/>
      <c r="C49" s="47">
        <v>1</v>
      </c>
      <c r="D49" s="27"/>
      <c r="E49" s="27"/>
      <c r="F49" s="31"/>
    </row>
    <row r="50" spans="1:10" s="25" customFormat="1" x14ac:dyDescent="0.2">
      <c r="A50" s="34" t="s">
        <v>55</v>
      </c>
      <c r="B50" s="35"/>
      <c r="C50" s="35"/>
      <c r="D50" s="35"/>
      <c r="E50" s="35"/>
      <c r="F50" s="35"/>
      <c r="G50" s="35"/>
      <c r="H50" s="35"/>
      <c r="I50" s="35"/>
      <c r="J50" s="35"/>
    </row>
    <row r="51" spans="1:10" ht="13.5" x14ac:dyDescent="0.25">
      <c r="A51" s="34"/>
      <c r="B51" s="6" t="s">
        <v>20</v>
      </c>
      <c r="C51" s="6" t="s">
        <v>131</v>
      </c>
      <c r="D51" s="6"/>
      <c r="E51" s="6"/>
      <c r="F51" s="6"/>
      <c r="G51" s="6"/>
      <c r="H51" s="6"/>
      <c r="I51" s="6"/>
      <c r="J51" s="6"/>
    </row>
    <row r="52" spans="1:10" s="33" customFormat="1" ht="15.95" customHeight="1" x14ac:dyDescent="0.2">
      <c r="A52" s="49"/>
      <c r="B52" s="50" t="s">
        <v>20</v>
      </c>
      <c r="C52" s="81" t="s">
        <v>132</v>
      </c>
      <c r="D52" s="81"/>
      <c r="E52" s="81"/>
      <c r="F52" s="81"/>
      <c r="G52" s="81"/>
      <c r="H52" s="81"/>
      <c r="I52" s="81"/>
      <c r="J52" s="81"/>
    </row>
    <row r="53" spans="1:10" s="33" customFormat="1" ht="15.95" customHeight="1" x14ac:dyDescent="0.2">
      <c r="A53" s="49"/>
      <c r="B53" s="50" t="s">
        <v>20</v>
      </c>
      <c r="C53" s="81" t="s">
        <v>133</v>
      </c>
      <c r="D53" s="81"/>
      <c r="E53" s="81"/>
      <c r="F53" s="81"/>
      <c r="G53" s="81"/>
      <c r="H53" s="81"/>
      <c r="I53" s="81"/>
      <c r="J53" s="81"/>
    </row>
    <row r="54" spans="1:10" s="33" customFormat="1" ht="15.95" customHeight="1" x14ac:dyDescent="0.2">
      <c r="A54" s="49"/>
      <c r="B54" s="50" t="s">
        <v>20</v>
      </c>
      <c r="C54" s="81" t="s">
        <v>134</v>
      </c>
      <c r="D54" s="81"/>
      <c r="E54" s="81"/>
      <c r="F54" s="81"/>
      <c r="G54" s="81"/>
      <c r="H54" s="81"/>
      <c r="I54" s="81"/>
      <c r="J54" s="81"/>
    </row>
    <row r="55" spans="1:10" s="33" customFormat="1" ht="15.95" customHeight="1" x14ac:dyDescent="0.2">
      <c r="A55" s="49"/>
      <c r="B55" s="50" t="s">
        <v>20</v>
      </c>
      <c r="C55" s="81" t="s">
        <v>135</v>
      </c>
      <c r="D55" s="81"/>
      <c r="E55" s="81"/>
      <c r="F55" s="81"/>
      <c r="G55" s="81"/>
      <c r="H55" s="81"/>
      <c r="I55" s="81"/>
      <c r="J55" s="81"/>
    </row>
    <row r="56" spans="1:10" s="33" customFormat="1" ht="12.75" customHeight="1" x14ac:dyDescent="0.2">
      <c r="A56" s="58"/>
      <c r="B56" s="59"/>
      <c r="C56" s="60"/>
      <c r="D56" s="60"/>
      <c r="E56" s="60"/>
      <c r="F56" s="60"/>
      <c r="G56" s="60"/>
      <c r="H56" s="60"/>
      <c r="I56" s="60"/>
      <c r="J56" s="60"/>
    </row>
    <row r="57" spans="1:10" s="28" customFormat="1" x14ac:dyDescent="0.2"/>
    <row r="58" spans="1:10" s="28" customFormat="1" x14ac:dyDescent="0.2"/>
    <row r="59" spans="1:10" s="28" customFormat="1" x14ac:dyDescent="0.2">
      <c r="A59" s="45"/>
      <c r="B59" s="45"/>
      <c r="C59" s="46"/>
    </row>
    <row r="60" spans="1:10" s="28" customFormat="1" x14ac:dyDescent="0.2">
      <c r="A60" s="45"/>
      <c r="B60" s="45"/>
      <c r="C60" s="46"/>
    </row>
    <row r="61" spans="1:10" x14ac:dyDescent="0.2">
      <c r="A61" s="45"/>
      <c r="B61" s="28"/>
      <c r="C61" s="28"/>
      <c r="D61" s="28"/>
    </row>
    <row r="63" spans="1:10" x14ac:dyDescent="0.2">
      <c r="A63" s="7"/>
    </row>
    <row r="64" spans="1:10" x14ac:dyDescent="0.2">
      <c r="A64" s="7"/>
    </row>
  </sheetData>
  <sheetProtection password="DD63" sheet="1" objects="1" scenarios="1"/>
  <mergeCells count="13">
    <mergeCell ref="A1:J1"/>
    <mergeCell ref="C33:D33"/>
    <mergeCell ref="C25:F25"/>
    <mergeCell ref="C55:J55"/>
    <mergeCell ref="C53:J53"/>
    <mergeCell ref="C54:J54"/>
    <mergeCell ref="A30:J30"/>
    <mergeCell ref="A32:A33"/>
    <mergeCell ref="B32:B33"/>
    <mergeCell ref="C32:D32"/>
    <mergeCell ref="F32:F33"/>
    <mergeCell ref="G32:G33"/>
    <mergeCell ref="C52:J52"/>
  </mergeCells>
  <phoneticPr fontId="3" type="noConversion"/>
  <pageMargins left="0.98425196850393704" right="0.59055118110236227" top="0.59055118110236227" bottom="0.39370078740157483" header="0.31496062992125984" footer="0.31496062992125984"/>
  <pageSetup paperSize="9" orientation="portrait" r:id="rId1"/>
  <headerFooter alignWithMargins="0">
    <oddFooter>&amp;L&amp;"LindeDaxOffice,Standard"&amp;8Christian Ruch / 2009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DD_verunrein">
              <controlPr defaultSize="0" autoFill="0" autoLine="0" autoPict="0">
                <anchor moveWithCells="1">
                  <from>
                    <xdr:col>6</xdr:col>
                    <xdr:colOff>0</xdr:colOff>
                    <xdr:row>3</xdr:row>
                    <xdr:rowOff>152400</xdr:rowOff>
                  </from>
                  <to>
                    <xdr:col>8</xdr:col>
                    <xdr:colOff>0</xdr:colOff>
                    <xdr:row>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DD_verunrein">
              <controlPr defaultSize="0" autoFill="0" autoLine="0" autoPict="0">
                <anchor moveWithCells="1">
                  <from>
                    <xdr:col>6</xdr:col>
                    <xdr:colOff>0</xdr:colOff>
                    <xdr:row>3</xdr:row>
                    <xdr:rowOff>152400</xdr:rowOff>
                  </from>
                  <to>
                    <xdr:col>8</xdr:col>
                    <xdr:colOff>0</xdr:colOff>
                    <xdr:row>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DD_verunrein">
              <controlPr defaultSize="0" autoFill="0" autoLine="0" autoPict="0">
                <anchor moveWithCells="1">
                  <from>
                    <xdr:col>6</xdr:col>
                    <xdr:colOff>0</xdr:colOff>
                    <xdr:row>3</xdr:row>
                    <xdr:rowOff>152400</xdr:rowOff>
                  </from>
                  <to>
                    <xdr:col>8</xdr:col>
                    <xdr:colOff>0</xdr:colOff>
                    <xdr:row>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DD_verunrein">
              <controlPr defaultSize="0" autoFill="0" autoLine="0" autoPict="0">
                <anchor moveWithCells="1">
                  <from>
                    <xdr:col>6</xdr:col>
                    <xdr:colOff>0</xdr:colOff>
                    <xdr:row>3</xdr:row>
                    <xdr:rowOff>152400</xdr:rowOff>
                  </from>
                  <to>
                    <xdr:col>8</xdr:col>
                    <xdr:colOff>0</xdr:colOff>
                    <xdr:row>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DD_verunrein">
              <controlPr defaultSize="0" autoFill="0" autoLine="0" autoPict="0">
                <anchor moveWithCells="1">
                  <from>
                    <xdr:col>6</xdr:col>
                    <xdr:colOff>0</xdr:colOff>
                    <xdr:row>3</xdr:row>
                    <xdr:rowOff>123825</xdr:rowOff>
                  </from>
                  <to>
                    <xdr:col>8</xdr:col>
                    <xdr:colOff>323850</xdr:colOff>
                    <xdr:row>5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b9362cb-20b8-4fcb-994d-fb53238c809f">
      <Terms xmlns="http://schemas.microsoft.com/office/infopath/2007/PartnerControls"/>
    </lcf76f155ced4ddcb4097134ff3c332f>
    <TaxCatchAll xmlns="921b7353-8eee-4d57-95e7-6707d4aafa1b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5698416A5EF764999528E4277F21D83" ma:contentTypeVersion="16" ma:contentTypeDescription="Create a new document." ma:contentTypeScope="" ma:versionID="830bf6babbc3020243cfd96f945a63ef">
  <xsd:schema xmlns:xsd="http://www.w3.org/2001/XMLSchema" xmlns:xs="http://www.w3.org/2001/XMLSchema" xmlns:p="http://schemas.microsoft.com/office/2006/metadata/properties" xmlns:ns2="4b9362cb-20b8-4fcb-994d-fb53238c809f" xmlns:ns3="c8337eae-c9a3-49a8-9023-adb79fa8708c" xmlns:ns4="921b7353-8eee-4d57-95e7-6707d4aafa1b" targetNamespace="http://schemas.microsoft.com/office/2006/metadata/properties" ma:root="true" ma:fieldsID="5dfa400b1baf3fd8bc4e9d1b16029723" ns2:_="" ns3:_="" ns4:_="">
    <xsd:import namespace="4b9362cb-20b8-4fcb-994d-fb53238c809f"/>
    <xsd:import namespace="c8337eae-c9a3-49a8-9023-adb79fa8708c"/>
    <xsd:import namespace="921b7353-8eee-4d57-95e7-6707d4aafa1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  <xsd:element ref="ns2:MediaLengthInSeconds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9362cb-20b8-4fcb-994d-fb53238c80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7e315aa8-bd96-4598-8e4a-1d3aeb7b64c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337eae-c9a3-49a8-9023-adb79fa8708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1b7353-8eee-4d57-95e7-6707d4aafa1b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5e8c6c65-b8ee-4d48-9fc5-1ba31e6363e4}" ma:internalName="TaxCatchAll" ma:showField="CatchAllData" ma:web="c8337eae-c9a3-49a8-9023-adb79fa8708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1327C1A-74F9-4476-B4A2-4D70F6D56F2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BE17EA8-4520-4A0C-8C77-202F3FCA0C8C}">
  <ds:schemaRefs>
    <ds:schemaRef ds:uri="http://schemas.microsoft.com/office/2006/metadata/properties"/>
    <ds:schemaRef ds:uri="http://schemas.microsoft.com/office/infopath/2007/PartnerControls"/>
    <ds:schemaRef ds:uri="4b9362cb-20b8-4fcb-994d-fb53238c809f"/>
    <ds:schemaRef ds:uri="921b7353-8eee-4d57-95e7-6707d4aafa1b"/>
  </ds:schemaRefs>
</ds:datastoreItem>
</file>

<file path=customXml/itemProps3.xml><?xml version="1.0" encoding="utf-8"?>
<ds:datastoreItem xmlns:ds="http://schemas.openxmlformats.org/officeDocument/2006/customXml" ds:itemID="{718E03A3-4A02-40E6-96CD-B5EB3ED673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9362cb-20b8-4fcb-994d-fb53238c809f"/>
    <ds:schemaRef ds:uri="c8337eae-c9a3-49a8-9023-adb79fa8708c"/>
    <ds:schemaRef ds:uri="921b7353-8eee-4d57-95e7-6707d4aafa1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Deutsch</vt:lpstr>
      <vt:lpstr>francais</vt:lpstr>
      <vt:lpstr>English</vt:lpstr>
    </vt:vector>
  </TitlesOfParts>
  <Manager/>
  <Company>PanGas - Linde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CRuch</dc:creator>
  <cp:keywords/>
  <dc:description/>
  <cp:lastModifiedBy>Nicole Buehler</cp:lastModifiedBy>
  <cp:revision/>
  <dcterms:created xsi:type="dcterms:W3CDTF">2005-11-30T13:31:11Z</dcterms:created>
  <dcterms:modified xsi:type="dcterms:W3CDTF">2024-03-20T21:09:33Z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0x01010035698416A5EF764999528E4277F21D83</vt:lpwstr>
  </property>
</Properties>
</file>